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29"/>
  <workbookPr/>
  <mc:AlternateContent xmlns:mc="http://schemas.openxmlformats.org/markup-compatibility/2006">
    <mc:Choice Requires="x15">
      <x15ac:absPath xmlns:x15ac="http://schemas.microsoft.com/office/spreadsheetml/2010/11/ac" url="\\192.168.100.9\share\①総務課\004_財政\00_財政総括\☆_HP（財政関係）\R7.9更新分\"/>
    </mc:Choice>
  </mc:AlternateContent>
  <xr:revisionPtr revIDLastSave="0" documentId="13_ncr:1_{F706E70B-B0CC-4BCF-AF23-BD90BB6C88B7}" xr6:coauthVersionLast="47" xr6:coauthVersionMax="47" xr10:uidLastSave="{00000000-0000-0000-0000-000000000000}"/>
  <bookViews>
    <workbookView xWindow="-108" yWindow="-108" windowWidth="23256" windowHeight="12576" tabRatio="762"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21" r:id="rId14"/>
    <sheet name="施設類型別ストック情報分析表①" sheetId="22" r:id="rId15"/>
    <sheet name="施設類型別ストック情報分析表②" sheetId="20" r:id="rId16"/>
    <sheet name="データシート" sheetId="9" state="hidden" r:id="rId17"/>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G34" i="10" l="1"/>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U36" i="10"/>
  <c r="C36" i="10"/>
  <c r="CO35" i="10"/>
  <c r="BW35" i="10"/>
  <c r="BW36" i="10" s="1"/>
  <c r="BW37" i="10" s="1"/>
  <c r="BW38" i="10" s="1"/>
  <c r="BW39" i="10" s="1"/>
  <c r="BW40" i="10" s="1"/>
  <c r="BW41" i="10" s="1"/>
  <c r="BW42" i="10" s="1"/>
  <c r="BW43" i="10" s="1"/>
  <c r="BE35" i="10"/>
  <c r="AM35" i="10"/>
  <c r="C35" i="10"/>
  <c r="CO34" i="10"/>
  <c r="BW34" i="10"/>
  <c r="AM34" i="10"/>
  <c r="U34" i="10"/>
  <c r="U35" i="10" s="1"/>
  <c r="C34" i="10"/>
  <c r="BE34" i="10" l="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<sst xmlns="http://schemas.openxmlformats.org/spreadsheetml/2006/main" count="1172" uniqueCount="566">
  <si>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</si>
  <si>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</si>
  <si>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</si>
  <si>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</si>
  <si>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</si>
  <si>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</si>
  <si>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</si>
  <si>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</si>
  <si>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</si>
  <si>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</si>
  <si>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</si>
  <si>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</si>
  <si>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</si>
  <si>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</si>
  <si>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</si>
  <si>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</si>
  <si>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</si>
  <si>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</si>
  <si>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</si>
  <si>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</si>
  <si>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</si>
  <si>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</si>
  <si>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</si>
  <si>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</si>
  <si>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10"/>
  </si>
  <si>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</si>
  <si>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</si>
  <si>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</si>
  <si>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</si>
  <si>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</si>
  <si>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</si>
  <si>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</si>
  <si>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</si>
  <si>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</si>
  <si>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</si>
  <si>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</si>
  <si>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</si>
  <si>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</si>
  <si>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</si>
  <si>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</si>
  <si>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</si>
  <si>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</si>
  <si>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</si>
  <si>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</si>
  <si>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</si>
  <si>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</si>
  <si>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</si>
  <si>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</si>
  <si>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</si>
  <si>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</si>
  <si>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</si>
  <si>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</si>
  <si>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7"/>
  </si>
  <si>
    <t>財政調整基金残高</t>
    <phoneticPr fontId="5"/>
  </si>
  <si>
    <t>実質単年度収支</t>
    <rPh sb="0" eb="2">
      <t>ジッシツ</t>
    </rPh>
    <rPh sb="2" eb="5">
      <t>タンネンド</t>
    </rPh>
    <rPh sb="5" eb="7">
      <t>シュウシ</t>
    </rPh>
    <phoneticPr fontId="17"/>
  </si>
  <si>
    <t>連結実質赤字比率に係る赤字・黒字の構成分析</t>
  </si>
  <si>
    <t>赤字額</t>
    <rPh sb="0" eb="2">
      <t>アカジ</t>
    </rPh>
    <rPh sb="2" eb="3">
      <t>ガク</t>
    </rPh>
    <phoneticPr fontId="17"/>
  </si>
  <si>
    <t>黒字額</t>
    <rPh sb="0" eb="2">
      <t>クロジ</t>
    </rPh>
    <rPh sb="2" eb="3">
      <t>ガク</t>
    </rPh>
    <phoneticPr fontId="17"/>
  </si>
  <si>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</si>
  <si>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</si>
  <si>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</si>
  <si>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7"/>
  </si>
  <si>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</si>
  <si>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</si>
  <si>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</si>
  <si>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</si>
  <si>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</si>
  <si>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</si>
  <si>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</si>
  <si>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</si>
  <si>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</si>
  <si>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</si>
  <si>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20"/>
  </si>
  <si>
    <t>財政調整基金</t>
    <phoneticPr fontId="20"/>
  </si>
  <si>
    <t>減債基金</t>
    <phoneticPr fontId="20"/>
  </si>
  <si>
    <t>その他特定目的基金</t>
    <phoneticPr fontId="20"/>
  </si>
  <si>
    <t>令和5年度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</si>
  <si>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</si>
  <si>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</si>
  <si>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</si>
  <si>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</si>
  <si>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Ⅰ－２</t>
    <phoneticPr fontId="5"/>
  </si>
  <si>
    <t>指定団体等の指定状況</t>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</si>
  <si>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</si>
  <si>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</si>
  <si>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令和5年度(千円･％)</t>
    <rPh sb="0" eb="2">
      <t>レイワ</t>
    </rPh>
    <rPh sb="3" eb="5">
      <t>ネンド</t>
    </rPh>
    <rPh sb="6" eb="8">
      <t>センエン</t>
    </rPh>
    <phoneticPr fontId="5"/>
  </si>
  <si>
    <t>令和4年度(千円･％)</t>
    <rPh sb="0" eb="2">
      <t>レイワ</t>
    </rPh>
    <rPh sb="3" eb="5">
      <t>ネンド</t>
    </rPh>
    <rPh sb="4" eb="5">
      <t>ド</t>
    </rPh>
    <rPh sb="6" eb="8">
      <t>センエン</t>
    </rPh>
    <phoneticPr fontId="5"/>
  </si>
  <si>
    <t>歳入総額</t>
    <phoneticPr fontId="26"/>
  </si>
  <si>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</si>
  <si>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</si>
  <si>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</si>
  <si>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6"/>
  </si>
  <si>
    <t>経常収支比率</t>
    <rPh sb="0" eb="2">
      <t>ケイジョウ</t>
    </rPh>
    <rPh sb="2" eb="4">
      <t>シュウシ</t>
    </rPh>
    <rPh sb="4" eb="6">
      <t>ヒリツ</t>
    </rPh>
    <phoneticPr fontId="5"/>
  </si>
  <si>
    <t>市町村名</t>
    <rPh sb="0" eb="3">
      <t>シチョウソン</t>
    </rPh>
    <rPh sb="3" eb="4">
      <t>メイ</t>
    </rPh>
    <phoneticPr fontId="5"/>
  </si>
  <si>
    <t>田野町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</si>
  <si>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</si>
  <si>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</si>
  <si>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</si>
  <si>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26"/>
  </si>
  <si>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</si>
  <si>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</si>
  <si>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</si>
  <si>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</si>
  <si>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</si>
  <si>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6"/>
  </si>
  <si>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</si>
  <si>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</si>
  <si>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</si>
  <si>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</si>
  <si>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</si>
  <si>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6"/>
  </si>
  <si>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</si>
  <si>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</si>
  <si>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</si>
  <si>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</si>
  <si>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6"/>
  </si>
  <si>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</si>
  <si>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</si>
  <si>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-8.6</t>
    <phoneticPr fontId="5"/>
  </si>
  <si>
    <t>山振</t>
    <rPh sb="0" eb="1">
      <t>ヤマ</t>
    </rPh>
    <rPh sb="1" eb="2">
      <t>フ</t>
    </rPh>
    <phoneticPr fontId="5"/>
  </si>
  <si>
    <t>繰上償還金</t>
    <phoneticPr fontId="26"/>
  </si>
  <si>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</si>
  <si>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</si>
  <si>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</si>
  <si>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令06.01.01(人)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</si>
  <si>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</si>
  <si>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</si>
  <si>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</si>
  <si>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6"/>
  </si>
  <si>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</si>
  <si>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</si>
  <si>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</si>
  <si>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</si>
  <si>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6"/>
  </si>
  <si>
    <t>　実質公債費比率</t>
    <rPh sb="1" eb="3">
      <t>ジッシツ</t>
    </rPh>
    <rPh sb="3" eb="6">
      <t>コウサイヒ</t>
    </rPh>
    <rPh sb="6" eb="8">
      <t>ヒリツ</t>
    </rPh>
    <phoneticPr fontId="5"/>
  </si>
  <si>
    <t>令05.01.01(人)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</si>
  <si>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</si>
  <si>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</si>
  <si>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6"/>
  </si>
  <si>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</si>
  <si>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</si>
  <si>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-2.1</t>
    <phoneticPr fontId="5"/>
  </si>
  <si>
    <t>基準財政需要額</t>
    <phoneticPr fontId="26"/>
  </si>
  <si>
    <t>うち日本人(％)</t>
    <phoneticPr fontId="5"/>
  </si>
  <si>
    <t>-2.2</t>
    <phoneticPr fontId="5"/>
  </si>
  <si>
    <t>第3次</t>
    <rPh sb="0" eb="1">
      <t>ダイ</t>
    </rPh>
    <rPh sb="2" eb="3">
      <t>ジ</t>
    </rPh>
    <phoneticPr fontId="5"/>
  </si>
  <si>
    <t>標準税収入額等</t>
    <phoneticPr fontId="26"/>
  </si>
  <si>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</si>
  <si>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6"/>
  </si>
  <si>
    <t>人口密度 (人/k㎡)</t>
    <rPh sb="0" eb="2">
      <t>ジンコウ</t>
    </rPh>
    <rPh sb="2" eb="4">
      <t>ミツド</t>
    </rPh>
    <phoneticPr fontId="5"/>
  </si>
  <si>
    <t>歳入一般財源等</t>
    <rPh sb="0" eb="2">
      <t>サイニュウ</t>
    </rPh>
    <rPh sb="2" eb="4">
      <t>イッパン</t>
    </rPh>
    <rPh sb="4" eb="6">
      <t>ザイゲン</t>
    </rPh>
    <rPh sb="6" eb="7">
      <t>トウ</t>
    </rPh>
    <phoneticPr fontId="26"/>
  </si>
  <si>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</si>
  <si>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</si>
  <si>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</si>
  <si>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</si>
  <si>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</si>
  <si>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</si>
  <si>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</si>
  <si>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</si>
  <si>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</si>
  <si>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</si>
  <si>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</si>
  <si>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</si>
  <si>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</si>
  <si>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</si>
  <si>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</si>
  <si>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</si>
  <si>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</si>
  <si>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</si>
  <si>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</si>
  <si>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</si>
  <si>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</si>
  <si>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6"/>
  </si>
  <si>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</si>
  <si>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</si>
  <si>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6"/>
  </si>
  <si>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</si>
  <si>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</si>
  <si>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</si>
  <si>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</si>
  <si>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</si>
  <si>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</si>
  <si>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</si>
  <si>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</si>
  <si>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</si>
  <si>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</si>
  <si>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</si>
  <si>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</si>
  <si>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</si>
  <si>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</si>
  <si>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</si>
  <si>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</si>
  <si>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</si>
  <si>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</si>
  <si>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</si>
  <si>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9"/>
  </si>
  <si>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</si>
  <si>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</si>
  <si>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</si>
  <si>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</si>
  <si>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30"/>
  </si>
  <si>
    <t>※8：職員の状況については、調査対象年度の地方公務員給与実態調査に基づいている。</t>
    <phoneticPr fontId="30"/>
  </si>
  <si>
    <t>令和5年度</t>
    <phoneticPr fontId="26"/>
  </si>
  <si>
    <t>高知県田野町</t>
    <phoneticPr fontId="26"/>
  </si>
  <si>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</si>
  <si>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</si>
  <si>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</si>
  <si>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</si>
  <si>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</si>
  <si>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</si>
  <si>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</si>
  <si>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</si>
  <si>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</si>
  <si>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</si>
  <si>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</si>
  <si>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</si>
  <si>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5"/>
  </si>
  <si>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</si>
  <si>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</si>
  <si>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</si>
  <si>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</si>
  <si>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</si>
  <si>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</si>
  <si>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</si>
  <si>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</si>
  <si>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</si>
  <si>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5"/>
  </si>
  <si>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</si>
  <si>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</si>
  <si>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5"/>
  </si>
  <si>
    <t>　　　所得割</t>
    <phoneticPr fontId="5"/>
  </si>
  <si>
    <t>衛生費</t>
  </si>
  <si>
    <t>分離課税所得割交付金</t>
    <phoneticPr fontId="26"/>
  </si>
  <si>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</si>
  <si>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</si>
  <si>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</si>
  <si>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</si>
  <si>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</si>
  <si>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</si>
  <si>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</si>
  <si>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</si>
  <si>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</si>
  <si>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</si>
  <si>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</si>
  <si>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</si>
  <si>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</si>
  <si>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</si>
  <si>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</si>
  <si>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</si>
  <si>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</si>
  <si>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</si>
  <si>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</si>
  <si>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</si>
  <si>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7"/>
  </si>
  <si>
    <t>　　特別土地保有税</t>
    <phoneticPr fontId="5"/>
  </si>
  <si>
    <t>公債費</t>
  </si>
  <si>
    <t>地方特例交付金等</t>
    <rPh sb="7" eb="8">
      <t>トウ</t>
    </rPh>
    <phoneticPr fontId="17"/>
  </si>
  <si>
    <t>　法定外普通税</t>
    <phoneticPr fontId="5"/>
  </si>
  <si>
    <t>諸支出金</t>
    <rPh sb="3" eb="4">
      <t>キン</t>
    </rPh>
    <phoneticPr fontId="26"/>
  </si>
  <si>
    <t>　地方特例交付金</t>
    <rPh sb="1" eb="3">
      <t>チホウ</t>
    </rPh>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</si>
  <si>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</si>
  <si>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</si>
  <si>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</si>
  <si>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</si>
  <si>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</si>
  <si>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</si>
  <si>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</si>
  <si>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</si>
  <si>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</si>
  <si>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</si>
  <si>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</si>
  <si>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</si>
  <si>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</si>
  <si>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</si>
  <si>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</si>
  <si>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</si>
  <si>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1"/>
  </si>
  <si>
    <t>　震災復興特別交付税</t>
    <phoneticPr fontId="26"/>
  </si>
  <si>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</si>
  <si>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</si>
  <si>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</si>
  <si>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</si>
  <si>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</si>
  <si>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</si>
  <si>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</si>
  <si>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</si>
  <si>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</si>
  <si>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</si>
  <si>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</si>
  <si>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</si>
  <si>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</si>
  <si>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</si>
  <si>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</si>
  <si>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</si>
  <si>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令和5年度</t>
    <rPh sb="0" eb="2">
      <t>レイワ</t>
    </rPh>
    <rPh sb="3" eb="5">
      <t>ネンド</t>
    </rPh>
    <phoneticPr fontId="5"/>
  </si>
  <si>
    <t>令和4年度</t>
    <rPh sb="0" eb="2">
      <t>レイワ</t>
    </rPh>
    <rPh sb="3" eb="5">
      <t>ネンド</t>
    </rPh>
    <rPh sb="4" eb="5">
      <t>ド</t>
    </rPh>
    <phoneticPr fontId="5"/>
  </si>
  <si>
    <t>　うち元金</t>
    <phoneticPr fontId="26"/>
  </si>
  <si>
    <t>国有提供交付金(特別区財調交付金)</t>
  </si>
  <si>
    <t>徴収率
(％)</t>
    <rPh sb="0" eb="2">
      <t>チョウシュウ</t>
    </rPh>
    <rPh sb="2" eb="3">
      <t>リツ</t>
    </rPh>
    <phoneticPr fontId="5"/>
  </si>
  <si>
    <t>現年</t>
    <rPh sb="0" eb="1">
      <t>ゲン</t>
    </rPh>
    <rPh sb="1" eb="2">
      <t>ネン</t>
    </rPh>
    <phoneticPr fontId="5"/>
  </si>
  <si>
    <t>　うち利子</t>
    <phoneticPr fontId="26"/>
  </si>
  <si>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</si>
  <si>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</si>
  <si>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</si>
  <si>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</si>
  <si>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</si>
  <si>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</si>
  <si>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</si>
  <si>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</si>
  <si>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</si>
  <si>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</si>
  <si>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</si>
  <si>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</si>
  <si>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</si>
  <si>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</si>
  <si>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</si>
  <si>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</si>
  <si>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</si>
  <si>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</si>
  <si>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簡易水道</t>
    <phoneticPr fontId="5"/>
  </si>
  <si>
    <t>再差引収支</t>
    <rPh sb="0" eb="1">
      <t>サイ</t>
    </rPh>
    <rPh sb="1" eb="3">
      <t>サシヒキ</t>
    </rPh>
    <rPh sb="3" eb="5">
      <t>シュウシ</t>
    </rPh>
    <phoneticPr fontId="5"/>
  </si>
  <si>
    <t>　　うち一部事務組合負担金</t>
    <phoneticPr fontId="5"/>
  </si>
  <si>
    <t>地方債</t>
  </si>
  <si>
    <t>介護サービス</t>
    <phoneticPr fontId="5"/>
  </si>
  <si>
    <t>加入世帯数(世帯)</t>
  </si>
  <si>
    <t>　繰出金</t>
    <phoneticPr fontId="5"/>
  </si>
  <si>
    <t>　うち減収補塡債(特例分)</t>
    <rPh sb="4" eb="5">
      <t>シュウ</t>
    </rPh>
    <rPh sb="9" eb="10">
      <t>トク</t>
    </rPh>
    <rPh sb="10" eb="11">
      <t>レイ</t>
    </rPh>
    <rPh sb="11" eb="12">
      <t>ブン</t>
    </rPh>
    <phoneticPr fontId="17"/>
  </si>
  <si>
    <t>上水道</t>
    <phoneticPr fontId="5"/>
  </si>
  <si>
    <t>被保険者数(人)</t>
  </si>
  <si>
    <t>　積立金</t>
    <phoneticPr fontId="5"/>
  </si>
  <si>
    <t>　うち臨時財政対策債</t>
    <phoneticPr fontId="5"/>
  </si>
  <si>
    <t>工業用水道</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</si>
  <si>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</si>
  <si>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</si>
  <si>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</si>
  <si>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</si>
  <si>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</si>
  <si>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</si>
  <si>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</si>
  <si>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</si>
  <si>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</si>
  <si>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</si>
  <si>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</si>
  <si>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</si>
  <si>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</si>
  <si>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</si>
  <si>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</si>
  <si>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</si>
  <si>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</si>
  <si>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</si>
  <si>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</si>
  <si>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</si>
  <si>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</si>
  <si>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令和5年度</t>
  </si>
  <si>
    <t>高知県田野町</t>
  </si>
  <si>
    <t>一般会計等の財政状況（単位：百万円）</t>
    <rPh sb="0" eb="2">
      <t>イッパン</t>
    </rPh>
    <rPh sb="2" eb="4">
      <t>カイケイ</t>
    </rPh>
    <rPh sb="4" eb="5">
      <t>トウ</t>
    </rPh>
    <rPh sb="6" eb="8">
      <t>ザイセイ</t>
    </rPh>
    <rPh sb="8" eb="10">
      <t>ジョウキョウ</t>
    </rPh>
    <phoneticPr fontId="3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</si>
  <si>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2"/>
  </si>
  <si>
    <t>会計名</t>
    <rPh sb="0" eb="2">
      <t>カイケイ</t>
    </rPh>
    <rPh sb="2" eb="3">
      <t>メイ</t>
    </rPh>
    <phoneticPr fontId="32"/>
  </si>
  <si>
    <t>歳入</t>
    <rPh sb="0" eb="2">
      <t>サイニュウ</t>
    </rPh>
    <phoneticPr fontId="32"/>
  </si>
  <si>
    <t>歳出</t>
    <phoneticPr fontId="32"/>
  </si>
  <si>
    <t>形式収支</t>
    <phoneticPr fontId="32"/>
  </si>
  <si>
    <t>実質収支</t>
    <phoneticPr fontId="32"/>
  </si>
  <si>
    <t>他会計等
からの
繰入金</t>
    <rPh sb="9" eb="11">
      <t>クリイレ</t>
    </rPh>
    <rPh sb="11" eb="12">
      <t>キン</t>
    </rPh>
    <phoneticPr fontId="3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</si>
  <si>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</si>
  <si>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</si>
  <si>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</si>
  <si>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</si>
  <si>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</si>
  <si>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</si>
  <si>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</si>
  <si>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</si>
  <si>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</si>
  <si>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</si>
  <si>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</si>
  <si>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</si>
  <si>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</si>
  <si>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</si>
  <si>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</si>
  <si>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</si>
  <si>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</si>
  <si>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</si>
  <si>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</si>
  <si>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</si>
  <si>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</si>
  <si>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</si>
  <si>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</si>
  <si>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</si>
  <si>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</si>
  <si>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</si>
  <si>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後期高齢者医療特別会計</t>
    <phoneticPr fontId="5"/>
  </si>
  <si>
    <t>簡易水道事業特別会計</t>
    <phoneticPr fontId="5"/>
  </si>
  <si>
    <t>法非適用企業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</si>
  <si>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</si>
  <si>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</si>
  <si>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</si>
  <si>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</si>
  <si>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</si>
  <si>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</si>
  <si>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</si>
  <si>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</si>
  <si>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</si>
  <si>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</si>
  <si>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</si>
  <si>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</si>
  <si>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</si>
  <si>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2"/>
  </si>
  <si>
    <t>令和3年度</t>
    <rPh sb="0" eb="2">
      <t>レイワ</t>
    </rPh>
    <rPh sb="3" eb="5">
      <t>ネンド</t>
    </rPh>
    <phoneticPr fontId="5"/>
  </si>
  <si>
    <t>令和4年度</t>
    <rPh sb="0" eb="2">
      <t>レイワ</t>
    </rPh>
    <rPh sb="3" eb="5">
      <t>ネンド</t>
    </rPh>
    <phoneticPr fontId="5"/>
  </si>
  <si>
    <t>分母比</t>
    <rPh sb="0" eb="2">
      <t>ブンボ</t>
    </rPh>
    <rPh sb="2" eb="3">
      <t>ヒ</t>
    </rPh>
    <phoneticPr fontId="5"/>
  </si>
  <si>
    <t>内訳</t>
    <rPh sb="0" eb="2">
      <t>ウチワケ</t>
    </rPh>
    <phoneticPr fontId="32"/>
  </si>
  <si>
    <t>元利償還金</t>
    <rPh sb="0" eb="2">
      <t>ガンリ</t>
    </rPh>
    <rPh sb="2" eb="5">
      <t>ショウカンキン</t>
    </rPh>
    <phoneticPr fontId="32"/>
  </si>
  <si>
    <t xml:space="preserve">一般会計等に係る地方債の現在高 </t>
    <rPh sb="0" eb="2">
      <t>イッパン</t>
    </rPh>
    <rPh sb="2" eb="4">
      <t>カイケイ</t>
    </rPh>
    <rPh sb="4" eb="5">
      <t>トウ</t>
    </rPh>
    <rPh sb="6" eb="7">
      <t>カカ</t>
    </rPh>
    <rPh sb="8" eb="11">
      <t>チホウサイ</t>
    </rPh>
    <rPh sb="12" eb="15">
      <t>ゲンザイダカ</t>
    </rPh>
    <phoneticPr fontId="32"/>
  </si>
  <si>
    <t>債務負担行為</t>
    <rPh sb="0" eb="2">
      <t>サイム</t>
    </rPh>
    <rPh sb="2" eb="4">
      <t>フタン</t>
    </rPh>
    <rPh sb="4" eb="6">
      <t>コウイ</t>
    </rPh>
    <phoneticPr fontId="5"/>
  </si>
  <si>
    <t>PFI事業に係るもの</t>
    <rPh sb="3" eb="5">
      <t>ジギョウ</t>
    </rPh>
    <rPh sb="6" eb="7">
      <t>カカ</t>
    </rPh>
    <phoneticPr fontId="3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</si>
  <si>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</si>
  <si>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2"/>
  </si>
  <si>
    <t>いわゆる五省協定等に係るもの</t>
    <rPh sb="4" eb="6">
      <t>ゴショウ</t>
    </rPh>
    <rPh sb="6" eb="9">
      <t>キョウテイトウ</t>
    </rPh>
    <rPh sb="10" eb="11">
      <t>カカ</t>
    </rPh>
    <phoneticPr fontId="32"/>
  </si>
  <si>
    <t>準元利償還金</t>
    <rPh sb="0" eb="1">
      <t>ジュン</t>
    </rPh>
    <rPh sb="1" eb="3">
      <t>ガンリ</t>
    </rPh>
    <rPh sb="3" eb="6">
      <t>ショウカンキン</t>
    </rPh>
    <phoneticPr fontId="3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</si>
  <si>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2"/>
  </si>
  <si>
    <t xml:space="preserve">公営企業債等繰入見込額 </t>
    <rPh sb="0" eb="2">
      <t>コウエイ</t>
    </rPh>
    <rPh sb="2" eb="5">
      <t>キギョウサイ</t>
    </rPh>
    <rPh sb="5" eb="6">
      <t>トウ</t>
    </rPh>
    <rPh sb="6" eb="8">
      <t>クリイ</t>
    </rPh>
    <rPh sb="8" eb="11">
      <t>ミコミガク</t>
    </rPh>
    <phoneticPr fontId="32"/>
  </si>
  <si>
    <t>国営土地改良事業に係るもの</t>
    <rPh sb="0" eb="2">
      <t>コクエイ</t>
    </rPh>
    <rPh sb="2" eb="4">
      <t>トチ</t>
    </rPh>
    <rPh sb="4" eb="6">
      <t>カイリョウ</t>
    </rPh>
    <rPh sb="6" eb="8">
      <t>ジギョウ</t>
    </rPh>
    <rPh sb="9" eb="10">
      <t>カカ</t>
    </rPh>
    <phoneticPr fontId="3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</si>
  <si>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2"/>
  </si>
  <si>
    <t xml:space="preserve">組合等負担等見込額 </t>
    <rPh sb="0" eb="2">
      <t>クミアイ</t>
    </rPh>
    <rPh sb="2" eb="3">
      <t>トウ</t>
    </rPh>
    <rPh sb="3" eb="5">
      <t>フタン</t>
    </rPh>
    <rPh sb="5" eb="6">
      <t>トウ</t>
    </rPh>
    <rPh sb="6" eb="9">
      <t>ミコミガク</t>
    </rPh>
    <phoneticPr fontId="3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</si>
  <si>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</si>
  <si>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2"/>
  </si>
  <si>
    <t xml:space="preserve">退職手当負担見込額 </t>
    <rPh sb="0" eb="2">
      <t>タイショク</t>
    </rPh>
    <rPh sb="2" eb="4">
      <t>テアテ</t>
    </rPh>
    <rPh sb="4" eb="6">
      <t>フタン</t>
    </rPh>
    <rPh sb="6" eb="9">
      <t>ミコミガク</t>
    </rPh>
    <phoneticPr fontId="3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</si>
  <si>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</si>
  <si>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</si>
  <si>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</si>
  <si>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</si>
  <si>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2"/>
  </si>
  <si>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</si>
  <si>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</si>
  <si>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</si>
  <si>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</si>
  <si>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</si>
  <si>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2"/>
  </si>
  <si>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</si>
  <si>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</si>
  <si>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</si>
  <si>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</si>
  <si>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</si>
  <si>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</si>
  <si>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2"/>
  </si>
  <si>
    <t xml:space="preserve">充当可能特定歳入 </t>
    <rPh sb="0" eb="2">
      <t>ジュウトウ</t>
    </rPh>
    <rPh sb="2" eb="4">
      <t>カノウ</t>
    </rPh>
    <rPh sb="4" eb="6">
      <t>トクテイ</t>
    </rPh>
    <rPh sb="6" eb="8">
      <t>サイニュウ</t>
    </rPh>
    <phoneticPr fontId="32"/>
  </si>
  <si>
    <t xml:space="preserve">基準財政需要額算入見込額 </t>
    <rPh sb="0" eb="2">
      <t>キジュン</t>
    </rPh>
    <rPh sb="2" eb="4">
      <t>ザイセイ</t>
    </rPh>
    <rPh sb="4" eb="7">
      <t>ジュヨウガク</t>
    </rPh>
    <rPh sb="7" eb="9">
      <t>サンニュウ</t>
    </rPh>
    <rPh sb="9" eb="12">
      <t>ミコミガク</t>
    </rPh>
    <phoneticPr fontId="3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</si>
  <si>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</si>
  <si>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</si>
  <si>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</si>
  <si>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</si>
  <si>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2"/>
  </si>
  <si>
    <t>土地開発公社に係る将来負担額</t>
    <rPh sb="0" eb="2">
      <t>トチ</t>
    </rPh>
    <rPh sb="2" eb="4">
      <t>カイハツ</t>
    </rPh>
    <rPh sb="4" eb="6">
      <t>コウシャ</t>
    </rPh>
    <rPh sb="7" eb="8">
      <t>カカ</t>
    </rPh>
    <rPh sb="9" eb="11">
      <t>ショウライ</t>
    </rPh>
    <rPh sb="11" eb="14">
      <t>フタンガク</t>
    </rPh>
    <phoneticPr fontId="32"/>
  </si>
  <si>
    <t>利子補給に係るもの</t>
  </si>
  <si>
    <t>健全化判断比率</t>
    <rPh sb="0" eb="3">
      <t>ケンゼンカ</t>
    </rPh>
    <rPh sb="3" eb="5">
      <t>ハンダン</t>
    </rPh>
    <rPh sb="5" eb="7">
      <t>ヒリツ</t>
    </rPh>
    <phoneticPr fontId="21"/>
  </si>
  <si>
    <t>令和5年度</t>
    <rPh sb="0" eb="2">
      <t>レイワ</t>
    </rPh>
    <rPh sb="3" eb="5">
      <t>ネンド</t>
    </rPh>
    <phoneticPr fontId="21"/>
  </si>
  <si>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</si>
  <si>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</si>
  <si>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</si>
  <si>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</si>
  <si>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</si>
  <si>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1"/>
  </si>
  <si>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2"/>
  </si>
  <si>
    <t>(Ｃ)</t>
    <phoneticPr fontId="5"/>
  </si>
  <si>
    <t>連結実質赤字比率</t>
    <rPh sb="0" eb="2">
      <t>レンケツ</t>
    </rPh>
    <rPh sb="2" eb="4">
      <t>ジッシツ</t>
    </rPh>
    <rPh sb="4" eb="6">
      <t>アカジ</t>
    </rPh>
    <rPh sb="6" eb="8">
      <t>ヒリツ</t>
    </rPh>
    <phoneticPr fontId="21"/>
  </si>
  <si>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</si>
  <si>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</si>
  <si>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1"/>
  </si>
  <si>
    <t>(Ｃ)－(Ｄ)</t>
    <phoneticPr fontId="5"/>
  </si>
  <si>
    <t>将来負担比率</t>
    <rPh sb="0" eb="2">
      <t>ショウライ</t>
    </rPh>
    <rPh sb="2" eb="4">
      <t>フタン</t>
    </rPh>
    <rPh sb="4" eb="6">
      <t>ヒリツ</t>
    </rPh>
    <phoneticPr fontId="21"/>
  </si>
  <si>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</si>
  <si>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</si>
  <si>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</si>
  <si>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</si>
  <si>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</si>
  <si>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</si>
  <si>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</si>
  <si>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</si>
  <si>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</si>
  <si>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</si>
  <si>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</si>
  <si>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</si>
  <si>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</si>
  <si>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</si>
  <si>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</si>
  <si>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</si>
  <si>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</si>
  <si>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</si>
  <si>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</si>
  <si>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</si>
  <si>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</si>
  <si>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</si>
  <si>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</si>
  <si>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</si>
  <si>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</si>
  <si>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</si>
  <si>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</si>
  <si>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</si>
  <si>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</si>
  <si>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8"/>
  </si>
  <si>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</si>
  <si>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</si>
  <si>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</si>
  <si>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</si>
  <si>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</si>
  <si>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</si>
  <si>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</si>
  <si>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</si>
  <si>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</si>
  <si>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</si>
  <si>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</si>
  <si>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</si>
  <si>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</si>
  <si>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</si>
  <si>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</si>
  <si>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R01</t>
  </si>
  <si>
    <t>うち単独分</t>
    <rPh sb="2" eb="4">
      <t>タンドク</t>
    </rPh>
    <rPh sb="4" eb="5">
      <t>ブン</t>
    </rPh>
    <phoneticPr fontId="5"/>
  </si>
  <si>
    <t xml:space="preserve"> R02</t>
  </si>
  <si>
    <t xml:space="preserve"> R03</t>
  </si>
  <si>
    <t xml:space="preserve"> R04</t>
  </si>
  <si>
    <t xml:space="preserve"> R05</t>
  </si>
  <si>
    <t xml:space="preserve"> 過去５年間平均</t>
    <rPh sb="1" eb="3">
      <t>カコ</t>
    </rPh>
    <rPh sb="4" eb="6">
      <t>ネンカン</t>
    </rPh>
    <rPh sb="6" eb="8">
      <t>ヘイキン</t>
    </rPh>
    <phoneticPr fontId="5"/>
  </si>
  <si>
    <t>類似団体内平均(円)</t>
    <rPh sb="0" eb="2">
      <t>ルイジ</t>
    </rPh>
    <rPh sb="2" eb="4">
      <t>ダンタイ</t>
    </rPh>
    <phoneticPr fontId="5"/>
  </si>
  <si>
    <t>R01</t>
  </si>
  <si>
    <t>R02</t>
  </si>
  <si>
    <t>R03</t>
  </si>
  <si>
    <t>R04</t>
  </si>
  <si>
    <t>R05</t>
  </si>
  <si>
    <t>▲ 0.18</t>
  </si>
  <si>
    <t>一般会計</t>
  </si>
  <si>
    <t>簡易水道事業特別会計</t>
  </si>
  <si>
    <t>国民健康保険特別会計</t>
  </si>
  <si>
    <t>後期高齢者医療特別会計</t>
  </si>
  <si>
    <t>その他会計（赤字）</t>
  </si>
  <si>
    <t>その他会計（黒字）</t>
  </si>
  <si>
    <t>R01</t>
    <phoneticPr fontId="5"/>
  </si>
  <si>
    <t>R02</t>
    <phoneticPr fontId="5"/>
  </si>
  <si>
    <t>R03</t>
    <phoneticPr fontId="5"/>
  </si>
  <si>
    <t>R04</t>
    <phoneticPr fontId="5"/>
  </si>
  <si>
    <t>R05</t>
    <phoneticPr fontId="5"/>
  </si>
  <si>
    <t>-</t>
    <phoneticPr fontId="2"/>
  </si>
  <si>
    <t>安芸広域市町村圏特別養護老人ホーム組合（一般会計）</t>
    <rPh sb="0" eb="2">
      <t>アキ</t>
    </rPh>
    <rPh sb="2" eb="4">
      <t>コウイキ</t>
    </rPh>
    <rPh sb="4" eb="7">
      <t>シチョウソン</t>
    </rPh>
    <rPh sb="7" eb="8">
      <t>ケン</t>
    </rPh>
    <rPh sb="8" eb="10">
      <t>トクベツ</t>
    </rPh>
    <rPh sb="10" eb="12">
      <t>ヨウゴ</t>
    </rPh>
    <rPh sb="12" eb="14">
      <t>ロウジン</t>
    </rPh>
    <rPh sb="17" eb="19">
      <t>クミアイ</t>
    </rPh>
    <rPh sb="20" eb="22">
      <t>イッパン</t>
    </rPh>
    <rPh sb="22" eb="24">
      <t>カイケイ</t>
    </rPh>
    <phoneticPr fontId="5"/>
  </si>
  <si>
    <t>安芸広域市町村圏事務組合（一般会計）</t>
    <rPh sb="0" eb="2">
      <t>アキ</t>
    </rPh>
    <rPh sb="2" eb="4">
      <t>コウイキ</t>
    </rPh>
    <rPh sb="4" eb="7">
      <t>シチョウソン</t>
    </rPh>
    <rPh sb="7" eb="8">
      <t>ケン</t>
    </rPh>
    <rPh sb="8" eb="10">
      <t>ジム</t>
    </rPh>
    <rPh sb="10" eb="12">
      <t>クミアイ</t>
    </rPh>
    <rPh sb="13" eb="15">
      <t>イッパン</t>
    </rPh>
    <rPh sb="15" eb="17">
      <t>カイケイ</t>
    </rPh>
    <phoneticPr fontId="5"/>
  </si>
  <si>
    <t>安芸広域市町村圏事務組合（滞納整理事業特別会計）</t>
    <rPh sb="0" eb="2">
      <t>アキ</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5"/>
  </si>
  <si>
    <t>中芸広域連合（一般会計）</t>
    <rPh sb="0" eb="2">
      <t>チュウゲイ</t>
    </rPh>
    <rPh sb="2" eb="4">
      <t>コウイキ</t>
    </rPh>
    <rPh sb="4" eb="6">
      <t>レンゴウ</t>
    </rPh>
    <rPh sb="7" eb="9">
      <t>イッパン</t>
    </rPh>
    <rPh sb="9" eb="11">
      <t>カイケイ</t>
    </rPh>
    <phoneticPr fontId="5"/>
  </si>
  <si>
    <t>中芸広域連合（介護保険事業特別会計）</t>
    <rPh sb="0" eb="2">
      <t>チュウゲイ</t>
    </rPh>
    <rPh sb="2" eb="4">
      <t>コウイキ</t>
    </rPh>
    <rPh sb="4" eb="6">
      <t>レンゴウ</t>
    </rPh>
    <rPh sb="7" eb="9">
      <t>カイゴ</t>
    </rPh>
    <rPh sb="9" eb="11">
      <t>ホケン</t>
    </rPh>
    <rPh sb="11" eb="13">
      <t>ジギョウ</t>
    </rPh>
    <rPh sb="13" eb="15">
      <t>トクベツ</t>
    </rPh>
    <rPh sb="15" eb="17">
      <t>カイケイ</t>
    </rPh>
    <phoneticPr fontId="5"/>
  </si>
  <si>
    <t>こうち人づくり広域連合（一般会計）</t>
    <rPh sb="3" eb="4">
      <t>ヒト</t>
    </rPh>
    <rPh sb="7" eb="9">
      <t>コウイキ</t>
    </rPh>
    <rPh sb="9" eb="11">
      <t>レンゴウ</t>
    </rPh>
    <rPh sb="12" eb="14">
      <t>イッパン</t>
    </rPh>
    <rPh sb="14" eb="16">
      <t>カイケイ</t>
    </rPh>
    <phoneticPr fontId="5"/>
  </si>
  <si>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5"/>
  </si>
  <si>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5"/>
  </si>
  <si>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5"/>
  </si>
  <si>
    <t>高知県後期高齢者医療広域連合（特別会計）</t>
    <rPh sb="0" eb="3">
      <t>コウチケン</t>
    </rPh>
    <rPh sb="3" eb="5">
      <t>コウキ</t>
    </rPh>
    <rPh sb="5" eb="8">
      <t>コウレイシャ</t>
    </rPh>
    <rPh sb="8" eb="10">
      <t>イリョウ</t>
    </rPh>
    <rPh sb="10" eb="12">
      <t>コウイキ</t>
    </rPh>
    <rPh sb="12" eb="14">
      <t>レンゴウ</t>
    </rPh>
    <rPh sb="15" eb="17">
      <t>トクベツ</t>
    </rPh>
    <rPh sb="17" eb="19">
      <t>カイケイ</t>
    </rPh>
    <phoneticPr fontId="5"/>
  </si>
  <si>
    <t>ふるさと応援基金</t>
    <rPh sb="4" eb="6">
      <t>オウエン</t>
    </rPh>
    <rPh sb="6" eb="8">
      <t>キキン</t>
    </rPh>
    <phoneticPr fontId="5"/>
  </si>
  <si>
    <t>施設等整備基金</t>
    <rPh sb="0" eb="2">
      <t>シセツ</t>
    </rPh>
    <rPh sb="2" eb="3">
      <t>トウ</t>
    </rPh>
    <rPh sb="3" eb="5">
      <t>セイビ</t>
    </rPh>
    <rPh sb="5" eb="7">
      <t>キキン</t>
    </rPh>
    <phoneticPr fontId="5"/>
  </si>
  <si>
    <t>地域福祉基金</t>
    <rPh sb="0" eb="2">
      <t>チイキ</t>
    </rPh>
    <rPh sb="2" eb="4">
      <t>フクシ</t>
    </rPh>
    <rPh sb="4" eb="6">
      <t>キキン</t>
    </rPh>
    <phoneticPr fontId="5"/>
  </si>
  <si>
    <t>防災対策加速化基金</t>
    <rPh sb="0" eb="2">
      <t>ボウサイ</t>
    </rPh>
    <rPh sb="2" eb="4">
      <t>タイサク</t>
    </rPh>
    <rPh sb="4" eb="7">
      <t>カソクカ</t>
    </rPh>
    <rPh sb="7" eb="9">
      <t>キキン</t>
    </rPh>
    <phoneticPr fontId="5"/>
  </si>
  <si>
    <t>交通遺児健全育成基金</t>
    <rPh sb="0" eb="2">
      <t>コウツウ</t>
    </rPh>
    <rPh sb="2" eb="4">
      <t>イジ</t>
    </rPh>
    <rPh sb="4" eb="6">
      <t>ケンゼン</t>
    </rPh>
    <rPh sb="6" eb="8">
      <t>イクセイ</t>
    </rPh>
    <rPh sb="8" eb="10">
      <t>キキン</t>
    </rPh>
    <phoneticPr fontId="2"/>
  </si>
  <si>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</si>
  <si>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分析欄</t>
    <rPh sb="0" eb="2">
      <t>ブンセキ</t>
    </rPh>
    <rPh sb="2" eb="3">
      <t>ラン</t>
    </rPh>
    <phoneticPr fontId="5"/>
  </si>
  <si>
    <t>将来負担比率については、基金等の充当財源があり、地方債の新規発行を抑制してきた結果、数値としては計上していない状況である。有形固定資産減価償却率は近年の上昇傾向の主な要因であった保育所・幼稚園が高台移転に伴う統合及びこども園の建設により、R3に減価償却率が大幅に減少している。R4以降については、一時的な将来負担が増加する事が予想されるため、引き続き、公共施設等総合管理計画に基づいた集約化や複合化など適切な管理に努めることで公共施設等の維持管理に要する経費の減少を図る。</t>
    <phoneticPr fontId="5"/>
  </si>
  <si>
    <t>(　参考　）</t>
    <rPh sb="2" eb="4">
      <t>サンコウ</t>
    </rPh>
    <phoneticPr fontId="5"/>
  </si>
  <si>
    <t>当該団体値</t>
    <rPh sb="0" eb="2">
      <t>トウガイ</t>
    </rPh>
    <rPh sb="2" eb="4">
      <t>ダンタイ</t>
    </rPh>
    <rPh sb="4" eb="5">
      <t>アタイ</t>
    </rPh>
    <phoneticPr fontId="5"/>
  </si>
  <si>
    <t>将来負担比率</t>
    <phoneticPr fontId="5"/>
  </si>
  <si>
    <t>有形固定資産減価償却率</t>
    <phoneticPr fontId="5"/>
  </si>
  <si>
    <t>類似団体内平均値</t>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</si>
  <si>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</si>
  <si>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実質公債費比率は、平成27年では6.8％であったが平成30年には1.5％まで減少している。これは平成27年度に行った繰上償還等による地方債残高の減少によることや普通交付税を中心とした標準財政規模が近年増加傾向となったことが挙げられるが、近年の起債を主な財源とした大型建設事業が完了しそれに伴う起債により、今後は当比率及び将来負担比率はさらに上昇していく事が予想されるため、繰上償還の検討などこれまで以上に公債費の適正化に取り組んでいく必要がある。</t>
    <rPh sb="152" eb="154">
      <t>コンゴ</t>
    </rPh>
    <phoneticPr fontId="5"/>
  </si>
  <si>
    <t>実質公債費比率</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</si>
</sst>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1" x14ac:knownFonts="1">
    <font>
      <sz val="11"/>
      <color theme="1"/>
      <name val="ＭＳ ゴシック"/>
      <family val="2"/>
      <charset val="128"/>
    </font>
    <font>
      <sz val="11"/>
      <color indexed="8"/>
      <name val="ＭＳ Ｐゴシック"/>
      <family val="3"/>
      <charset val="128"/>
    </font>
    <font>
      <sz val="6"/>
      <name val="ＭＳ 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6"/>
      <name val="ＭＳ Ｐゴシック"/>
      <family val="2"/>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5" fillId="0" borderId="0">
      <alignment vertical="center"/>
    </xf>
    <xf numFmtId="0" fontId="17" fillId="0" borderId="0"/>
    <xf numFmtId="0" fontId="17" fillId="0" borderId="0">
      <alignment vertical="center"/>
    </xf>
    <xf numFmtId="0" fontId="15" fillId="0" borderId="0">
      <alignment vertical="center"/>
    </xf>
    <xf numFmtId="0" fontId="1" fillId="0" borderId="0">
      <alignment vertical="center"/>
    </xf>
    <xf numFmtId="0" fontId="2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7" fillId="0" borderId="0">
      <alignment vertical="center"/>
    </xf>
    <xf numFmtId="0" fontId="17" fillId="0" borderId="0">
      <alignment vertical="center"/>
    </xf>
    <xf numFmtId="0" fontId="17" fillId="0" borderId="0"/>
    <xf numFmtId="0" fontId="17" fillId="0" borderId="0"/>
    <xf numFmtId="0" fontId="39" fillId="0" borderId="0">
      <alignment vertical="center"/>
    </xf>
  </cellStyleXfs>
  <cellXfs count="1275">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2" fillId="0" borderId="0" xfId="3" applyFont="1" applyAlignment="1">
      <alignment horizontal="center" vertical="center" wrapText="1"/>
    </xf>
    <xf numFmtId="0" fontId="8" fillId="0" borderId="0" xfId="3" applyFont="1" applyAlignment="1">
      <alignment vertical="top"/>
    </xf>
    <xf numFmtId="0" fontId="13" fillId="0" borderId="0" xfId="3" applyFont="1">
      <alignment vertical="center"/>
    </xf>
    <xf numFmtId="0" fontId="12"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4" fillId="2" borderId="1" xfId="1" applyFont="1" applyFill="1" applyBorder="1" applyAlignment="1"/>
    <xf numFmtId="0" fontId="14" fillId="2" borderId="2" xfId="1" applyFont="1" applyFill="1" applyBorder="1" applyAlignment="1">
      <alignment horizontal="right" vertical="top"/>
    </xf>
    <xf numFmtId="0" fontId="14" fillId="2" borderId="3" xfId="1" applyFont="1" applyFill="1" applyBorder="1" applyAlignment="1">
      <alignment horizontal="right" vertical="top"/>
    </xf>
    <xf numFmtId="0" fontId="16" fillId="4" borderId="5" xfId="5" applyFont="1" applyFill="1" applyBorder="1" applyAlignment="1">
      <alignment horizontal="center" vertical="center"/>
    </xf>
    <xf numFmtId="0" fontId="16" fillId="4" borderId="6" xfId="5" applyFont="1" applyFill="1" applyBorder="1" applyAlignment="1">
      <alignment horizontal="center" vertical="center"/>
    </xf>
    <xf numFmtId="0" fontId="14" fillId="0" borderId="7" xfId="1" applyFont="1" applyFill="1" applyBorder="1" applyAlignment="1">
      <alignment horizontal="center" vertical="center" wrapText="1"/>
    </xf>
    <xf numFmtId="177" fontId="14" fillId="0" borderId="5" xfId="5" applyNumberFormat="1" applyFont="1" applyFill="1" applyBorder="1" applyAlignment="1" applyProtection="1">
      <alignment horizontal="right" vertical="center" shrinkToFit="1"/>
    </xf>
    <xf numFmtId="177" fontId="14" fillId="0" borderId="10" xfId="5" applyNumberFormat="1" applyFont="1" applyFill="1" applyBorder="1" applyAlignment="1" applyProtection="1">
      <alignment horizontal="right" vertical="center" shrinkToFit="1"/>
    </xf>
    <xf numFmtId="0" fontId="14" fillId="0" borderId="11" xfId="1" applyFont="1" applyFill="1" applyBorder="1" applyAlignment="1">
      <alignment horizontal="center" vertical="center" wrapText="1"/>
    </xf>
    <xf numFmtId="177" fontId="14" fillId="0" borderId="15" xfId="5" applyNumberFormat="1" applyFont="1" applyFill="1" applyBorder="1" applyAlignment="1" applyProtection="1">
      <alignment horizontal="right" vertical="center" shrinkToFit="1"/>
    </xf>
    <xf numFmtId="177" fontId="14" fillId="0" borderId="16" xfId="5" applyNumberFormat="1" applyFont="1" applyFill="1" applyBorder="1" applyAlignment="1" applyProtection="1">
      <alignment horizontal="right" vertical="center" shrinkToFit="1"/>
    </xf>
    <xf numFmtId="177" fontId="14" fillId="0" borderId="34" xfId="5" applyNumberFormat="1" applyFont="1" applyFill="1" applyBorder="1" applyAlignment="1" applyProtection="1">
      <alignment horizontal="right" vertical="center" shrinkToFit="1"/>
    </xf>
    <xf numFmtId="177" fontId="14" fillId="0" borderId="35" xfId="5" applyNumberFormat="1" applyFont="1" applyFill="1" applyBorder="1" applyAlignment="1" applyProtection="1">
      <alignment horizontal="right" vertical="center" shrinkToFit="1"/>
    </xf>
    <xf numFmtId="0" fontId="14" fillId="0" borderId="47" xfId="1" applyFont="1" applyFill="1" applyBorder="1" applyAlignment="1">
      <alignment horizontal="center" vertical="center"/>
    </xf>
    <xf numFmtId="177" fontId="14" fillId="0" borderId="34" xfId="5" applyNumberFormat="1" applyFont="1" applyFill="1" applyBorder="1" applyAlignment="1" applyProtection="1">
      <alignment horizontal="right" vertical="center" shrinkToFit="1"/>
      <protection locked="0"/>
    </xf>
    <xf numFmtId="177" fontId="14" fillId="0" borderId="35" xfId="5" applyNumberFormat="1" applyFont="1" applyFill="1" applyBorder="1" applyAlignment="1" applyProtection="1">
      <alignment horizontal="right" vertical="center" shrinkToFit="1"/>
      <protection locked="0"/>
    </xf>
    <xf numFmtId="0" fontId="14" fillId="0" borderId="52" xfId="1" applyFont="1" applyFill="1" applyBorder="1" applyAlignment="1">
      <alignment horizontal="center" vertical="center"/>
    </xf>
    <xf numFmtId="177" fontId="14" fillId="0" borderId="21" xfId="5" applyNumberFormat="1" applyFont="1" applyFill="1" applyBorder="1" applyAlignment="1" applyProtection="1">
      <alignment horizontal="right" vertical="center" shrinkToFit="1"/>
      <protection locked="0"/>
    </xf>
    <xf numFmtId="177" fontId="14" fillId="0" borderId="22" xfId="5" applyNumberFormat="1" applyFont="1" applyFill="1" applyBorder="1" applyAlignment="1" applyProtection="1">
      <alignment horizontal="right" vertical="center" shrinkToFit="1"/>
      <protection locked="0"/>
    </xf>
    <xf numFmtId="0" fontId="14" fillId="0" borderId="1" xfId="1" applyFont="1" applyFill="1" applyBorder="1" applyAlignment="1">
      <alignment horizontal="center" vertical="center"/>
    </xf>
    <xf numFmtId="177" fontId="14" fillId="0" borderId="53" xfId="5" applyNumberFormat="1" applyFont="1" applyFill="1" applyBorder="1" applyAlignment="1" applyProtection="1">
      <alignment horizontal="right" vertical="center" shrinkToFit="1"/>
    </xf>
    <xf numFmtId="177" fontId="14" fillId="0" borderId="6" xfId="5" applyNumberFormat="1" applyFont="1" applyFill="1" applyBorder="1" applyAlignment="1" applyProtection="1">
      <alignment horizontal="right" vertical="center" shrinkToFit="1"/>
    </xf>
    <xf numFmtId="178" fontId="18" fillId="0" borderId="41" xfId="6" applyNumberFormat="1" applyFont="1" applyBorder="1" applyAlignment="1">
      <alignment vertical="center"/>
    </xf>
    <xf numFmtId="178" fontId="18" fillId="0" borderId="51" xfId="6" applyNumberFormat="1" applyFont="1" applyBorder="1" applyAlignment="1">
      <alignment vertical="center"/>
    </xf>
    <xf numFmtId="178" fontId="18" fillId="0" borderId="15" xfId="6" applyNumberFormat="1" applyFont="1" applyBorder="1" applyAlignment="1">
      <alignment horizontal="center" vertical="center" wrapText="1"/>
    </xf>
    <xf numFmtId="178" fontId="18" fillId="0" borderId="39" xfId="6" applyNumberFormat="1" applyFont="1" applyBorder="1" applyAlignment="1">
      <alignment horizontal="center" vertical="center"/>
    </xf>
    <xf numFmtId="178" fontId="18" fillId="0" borderId="31" xfId="6" applyNumberFormat="1" applyFont="1" applyBorder="1" applyAlignment="1">
      <alignment horizontal="center" vertical="center"/>
    </xf>
    <xf numFmtId="178" fontId="18" fillId="0" borderId="42" xfId="6" applyNumberFormat="1" applyFont="1" applyBorder="1" applyAlignment="1">
      <alignment horizontal="center" vertical="center"/>
    </xf>
    <xf numFmtId="0" fontId="17" fillId="0" borderId="0" xfId="6"/>
    <xf numFmtId="178" fontId="18" fillId="0" borderId="37" xfId="6" applyNumberFormat="1" applyFont="1" applyBorder="1" applyAlignment="1">
      <alignment vertical="center"/>
    </xf>
    <xf numFmtId="178" fontId="18" fillId="0" borderId="40" xfId="6" applyNumberFormat="1" applyFont="1" applyBorder="1" applyAlignment="1">
      <alignment vertical="center"/>
    </xf>
    <xf numFmtId="0" fontId="17" fillId="0" borderId="50" xfId="6" applyFont="1" applyBorder="1" applyAlignment="1">
      <alignment vertical="center"/>
    </xf>
    <xf numFmtId="178" fontId="18" fillId="0" borderId="41" xfId="6" applyNumberFormat="1" applyFont="1" applyBorder="1" applyAlignment="1">
      <alignment horizontal="center" vertical="center"/>
    </xf>
    <xf numFmtId="178" fontId="18" fillId="0" borderId="54" xfId="6" applyNumberFormat="1" applyFont="1" applyBorder="1" applyAlignment="1">
      <alignment horizontal="center" vertical="center" wrapText="1"/>
    </xf>
    <xf numFmtId="178" fontId="18" fillId="0" borderId="55" xfId="6" applyNumberFormat="1" applyFont="1" applyBorder="1" applyAlignment="1">
      <alignment horizontal="center" vertical="center"/>
    </xf>
    <xf numFmtId="178" fontId="18" fillId="0" borderId="56" xfId="6" applyNumberFormat="1" applyFont="1" applyBorder="1" applyAlignment="1">
      <alignment horizontal="center" vertical="center" wrapText="1"/>
    </xf>
    <xf numFmtId="178" fontId="18" fillId="0" borderId="34" xfId="6" applyNumberFormat="1" applyFont="1" applyBorder="1" applyAlignment="1">
      <alignment horizontal="center" vertical="center"/>
    </xf>
    <xf numFmtId="178" fontId="18" fillId="0" borderId="51" xfId="6" applyNumberFormat="1" applyFont="1" applyBorder="1" applyAlignment="1">
      <alignment horizontal="center" vertical="center"/>
    </xf>
    <xf numFmtId="179" fontId="18" fillId="0" borderId="15" xfId="6" applyNumberFormat="1" applyFont="1" applyFill="1" applyBorder="1" applyAlignment="1">
      <alignment vertical="center"/>
    </xf>
    <xf numFmtId="179" fontId="18" fillId="0" borderId="41" xfId="6" applyNumberFormat="1" applyFont="1" applyFill="1" applyBorder="1" applyAlignment="1">
      <alignment vertical="center"/>
    </xf>
    <xf numFmtId="180" fontId="18" fillId="0" borderId="57" xfId="6" applyNumberFormat="1" applyFont="1" applyFill="1" applyBorder="1" applyAlignment="1">
      <alignment vertical="center"/>
    </xf>
    <xf numFmtId="179" fontId="18" fillId="0" borderId="55" xfId="6" applyNumberFormat="1" applyFont="1" applyFill="1" applyBorder="1" applyAlignment="1">
      <alignment vertical="center"/>
    </xf>
    <xf numFmtId="180" fontId="18" fillId="0" borderId="58" xfId="6" applyNumberFormat="1" applyFont="1" applyFill="1" applyBorder="1" applyAlignment="1">
      <alignment vertical="center"/>
    </xf>
    <xf numFmtId="180" fontId="18" fillId="0" borderId="15" xfId="6" applyNumberFormat="1" applyFont="1" applyBorder="1" applyAlignment="1">
      <alignment vertical="center"/>
    </xf>
    <xf numFmtId="178" fontId="18" fillId="0" borderId="37" xfId="6" applyNumberFormat="1" applyFont="1" applyBorder="1" applyAlignment="1">
      <alignment horizontal="center" vertical="center"/>
    </xf>
    <xf numFmtId="178" fontId="18" fillId="0" borderId="59" xfId="6" applyNumberFormat="1" applyFont="1" applyBorder="1" applyAlignment="1">
      <alignment horizontal="center" vertical="center"/>
    </xf>
    <xf numFmtId="179" fontId="18" fillId="0" borderId="60" xfId="6" applyNumberFormat="1" applyFont="1" applyFill="1" applyBorder="1" applyAlignment="1">
      <alignment vertical="center"/>
    </xf>
    <xf numFmtId="179" fontId="18" fillId="0" borderId="61" xfId="6" applyNumberFormat="1" applyFont="1" applyFill="1" applyBorder="1" applyAlignment="1">
      <alignment vertical="center"/>
    </xf>
    <xf numFmtId="180" fontId="18" fillId="0" borderId="59" xfId="6" applyNumberFormat="1" applyFont="1" applyFill="1" applyBorder="1" applyAlignment="1">
      <alignment vertical="center"/>
    </xf>
    <xf numFmtId="179" fontId="18" fillId="0" borderId="62" xfId="6" applyNumberFormat="1" applyFont="1" applyFill="1" applyBorder="1" applyAlignment="1">
      <alignment vertical="center"/>
    </xf>
    <xf numFmtId="180" fontId="18" fillId="0" borderId="63" xfId="6" applyNumberFormat="1" applyFont="1" applyFill="1" applyBorder="1" applyAlignment="1">
      <alignment vertical="center"/>
    </xf>
    <xf numFmtId="180" fontId="18" fillId="0" borderId="60" xfId="6" applyNumberFormat="1" applyFont="1" applyBorder="1" applyAlignment="1">
      <alignment vertical="center"/>
    </xf>
    <xf numFmtId="179" fontId="18" fillId="0" borderId="60" xfId="6" applyNumberFormat="1" applyFont="1" applyFill="1" applyBorder="1" applyAlignment="1">
      <alignment vertical="center" wrapText="1"/>
    </xf>
    <xf numFmtId="179" fontId="18" fillId="0" borderId="15" xfId="6" applyNumberFormat="1" applyFont="1" applyBorder="1" applyAlignment="1">
      <alignment vertical="center"/>
    </xf>
    <xf numFmtId="179" fontId="18" fillId="0" borderId="41" xfId="6" applyNumberFormat="1" applyFont="1" applyBorder="1" applyAlignment="1">
      <alignment vertical="center"/>
    </xf>
    <xf numFmtId="180" fontId="18" fillId="0" borderId="57" xfId="6" applyNumberFormat="1" applyFont="1" applyBorder="1" applyAlignment="1">
      <alignment vertical="center"/>
    </xf>
    <xf numFmtId="179" fontId="18" fillId="0" borderId="55" xfId="6" applyNumberFormat="1" applyFont="1" applyBorder="1" applyAlignment="1">
      <alignment vertical="center"/>
    </xf>
    <xf numFmtId="180" fontId="18" fillId="0" borderId="12" xfId="6" applyNumberFormat="1" applyFont="1" applyBorder="1" applyAlignment="1">
      <alignment vertical="center"/>
    </xf>
    <xf numFmtId="0" fontId="17" fillId="0" borderId="34" xfId="6" applyBorder="1"/>
    <xf numFmtId="0" fontId="17" fillId="0" borderId="34" xfId="6" applyBorder="1" applyAlignment="1">
      <alignment vertical="center"/>
    </xf>
    <xf numFmtId="0" fontId="19" fillId="0" borderId="34" xfId="6" applyFont="1" applyBorder="1"/>
    <xf numFmtId="0" fontId="17" fillId="0" borderId="0" xfId="7" applyAlignment="1"/>
    <xf numFmtId="0" fontId="17" fillId="0" borderId="34" xfId="7" applyBorder="1" applyAlignment="1"/>
    <xf numFmtId="177" fontId="17" fillId="0" borderId="34" xfId="7" applyNumberFormat="1" applyBorder="1" applyAlignment="1"/>
    <xf numFmtId="0" fontId="21" fillId="0" borderId="0" xfId="8" applyFont="1">
      <alignment vertical="center"/>
    </xf>
    <xf numFmtId="49" fontId="21" fillId="0" borderId="0" xfId="8" applyNumberFormat="1" applyFont="1">
      <alignment vertical="center"/>
    </xf>
    <xf numFmtId="0" fontId="23" fillId="0" borderId="0" xfId="8" applyFont="1">
      <alignment vertical="center"/>
    </xf>
    <xf numFmtId="0" fontId="24" fillId="0" borderId="0" xfId="8" applyFont="1">
      <alignment vertical="center"/>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4" fontId="21" fillId="0" borderId="36" xfId="8" applyNumberFormat="1" applyFont="1" applyBorder="1" applyAlignment="1">
      <alignment horizontal="right" vertical="center" shrinkToFit="1"/>
    </xf>
    <xf numFmtId="184" fontId="21" fillId="0" borderId="8" xfId="8" applyNumberFormat="1" applyFont="1" applyBorder="1" applyAlignment="1">
      <alignment horizontal="right" vertical="center" shrinkToFit="1"/>
    </xf>
    <xf numFmtId="184" fontId="21" fillId="0" borderId="9" xfId="8" applyNumberFormat="1" applyFont="1" applyBorder="1" applyAlignment="1">
      <alignment horizontal="right" vertical="center" shrinkToFit="1"/>
    </xf>
    <xf numFmtId="0" fontId="25" fillId="0" borderId="50" xfId="9" applyFont="1" applyBorder="1">
      <alignment vertical="center"/>
    </xf>
    <xf numFmtId="184" fontId="21" fillId="0" borderId="36" xfId="8" applyNumberFormat="1" applyFont="1" applyBorder="1" applyAlignment="1">
      <alignment vertical="center" shrinkToFit="1"/>
    </xf>
    <xf numFmtId="184" fontId="21" fillId="0" borderId="8" xfId="8" applyNumberFormat="1" applyFont="1" applyBorder="1" applyAlignment="1">
      <alignment vertical="center" shrinkToFit="1"/>
    </xf>
    <xf numFmtId="184" fontId="21" fillId="0" borderId="9" xfId="8" applyNumberFormat="1" applyFont="1" applyBorder="1" applyAlignment="1">
      <alignment vertical="center" shrinkToFit="1"/>
    </xf>
    <xf numFmtId="0" fontId="21" fillId="0" borderId="7" xfId="8" applyFont="1" applyBorder="1" applyAlignment="1">
      <alignment horizontal="left" vertical="center"/>
    </xf>
    <xf numFmtId="0" fontId="25" fillId="0" borderId="71" xfId="9" applyFont="1" applyBorder="1" applyAlignment="1">
      <alignment horizontal="center" vertical="center"/>
    </xf>
    <xf numFmtId="0" fontId="21" fillId="0" borderId="7" xfId="8" applyFont="1" applyBorder="1" applyAlignment="1">
      <alignment horizontal="center" vertical="center"/>
    </xf>
    <xf numFmtId="0" fontId="21" fillId="0" borderId="74" xfId="8" applyFont="1" applyBorder="1" applyAlignment="1">
      <alignment horizontal="center" vertical="center"/>
    </xf>
    <xf numFmtId="0" fontId="27" fillId="0" borderId="75" xfId="8" applyFont="1" applyBorder="1" applyAlignment="1">
      <alignment vertical="center" wrapText="1"/>
    </xf>
    <xf numFmtId="0" fontId="27" fillId="0" borderId="76" xfId="8" applyFont="1" applyBorder="1" applyAlignment="1">
      <alignment vertical="center" wrapText="1"/>
    </xf>
    <xf numFmtId="181" fontId="21" fillId="0" borderId="74" xfId="8" applyNumberFormat="1" applyFont="1" applyBorder="1">
      <alignment vertical="center"/>
    </xf>
    <xf numFmtId="181" fontId="21" fillId="0" borderId="75" xfId="8" applyNumberFormat="1" applyFont="1" applyBorder="1">
      <alignment vertical="center"/>
    </xf>
    <xf numFmtId="181" fontId="21" fillId="0" borderId="76" xfId="8" applyNumberFormat="1" applyFont="1" applyBorder="1">
      <alignment vertical="center"/>
    </xf>
    <xf numFmtId="0" fontId="21" fillId="0" borderId="7" xfId="8" applyFont="1" applyBorder="1">
      <alignment vertical="center"/>
    </xf>
    <xf numFmtId="0" fontId="21" fillId="0" borderId="66" xfId="8" applyFont="1" applyBorder="1">
      <alignment vertical="center"/>
    </xf>
    <xf numFmtId="49" fontId="21" fillId="0" borderId="7" xfId="8" applyNumberFormat="1" applyFont="1" applyBorder="1">
      <alignment vertical="center"/>
    </xf>
    <xf numFmtId="0" fontId="21" fillId="0" borderId="0" xfId="8" applyFont="1" applyAlignment="1">
      <alignment horizontal="center" vertical="center"/>
    </xf>
    <xf numFmtId="49" fontId="21" fillId="0" borderId="0" xfId="8" applyNumberFormat="1" applyFont="1" applyAlignment="1">
      <alignment horizontal="center" vertical="center"/>
    </xf>
    <xf numFmtId="0" fontId="21" fillId="0" borderId="66" xfId="8" applyFont="1" applyBorder="1" applyAlignment="1">
      <alignment horizontal="center" vertical="center"/>
    </xf>
    <xf numFmtId="0" fontId="21" fillId="0" borderId="74" xfId="8" applyFont="1" applyBorder="1">
      <alignment vertical="center"/>
    </xf>
    <xf numFmtId="0" fontId="21" fillId="0" borderId="75" xfId="8" applyFont="1" applyBorder="1">
      <alignment vertical="center"/>
    </xf>
    <xf numFmtId="0" fontId="21" fillId="0" borderId="76" xfId="8" applyFont="1" applyBorder="1">
      <alignment vertical="center"/>
    </xf>
    <xf numFmtId="49" fontId="31" fillId="0" borderId="0" xfId="11" applyNumberFormat="1" applyFont="1">
      <alignment vertical="center"/>
    </xf>
    <xf numFmtId="49" fontId="21" fillId="0" borderId="0" xfId="11" applyNumberFormat="1" applyFont="1">
      <alignment vertical="center"/>
    </xf>
    <xf numFmtId="0" fontId="21" fillId="0" borderId="0" xfId="11" applyFont="1">
      <alignment vertical="center"/>
    </xf>
    <xf numFmtId="0" fontId="32"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1" fillId="0" borderId="12" xfId="11" applyFont="1" applyBorder="1">
      <alignment vertical="center"/>
    </xf>
    <xf numFmtId="0" fontId="21" fillId="0" borderId="56" xfId="11" applyFont="1" applyBorder="1">
      <alignment vertical="center"/>
    </xf>
    <xf numFmtId="0" fontId="21" fillId="0" borderId="41" xfId="11" applyFont="1" applyBorder="1" applyAlignment="1">
      <alignment horizontal="center" vertical="center"/>
    </xf>
    <xf numFmtId="0" fontId="21" fillId="0" borderId="12" xfId="11" applyFont="1" applyBorder="1" applyAlignment="1">
      <alignment horizontal="center" vertical="center"/>
    </xf>
    <xf numFmtId="0" fontId="21" fillId="0" borderId="65" xfId="11" applyFont="1" applyBorder="1" applyAlignment="1">
      <alignment horizontal="center" vertical="center"/>
    </xf>
    <xf numFmtId="0" fontId="21" fillId="0" borderId="0" xfId="11" applyFont="1" applyAlignment="1">
      <alignment horizontal="center" vertical="center" wrapText="1"/>
    </xf>
    <xf numFmtId="0" fontId="21" fillId="0" borderId="56" xfId="11" applyFont="1" applyBorder="1" applyAlignment="1">
      <alignment horizontal="center" vertical="center" wrapText="1"/>
    </xf>
    <xf numFmtId="0" fontId="25" fillId="0" borderId="0" xfId="11" applyFont="1">
      <alignment vertical="center"/>
    </xf>
    <xf numFmtId="0" fontId="21" fillId="0" borderId="0" xfId="11" applyFont="1" applyAlignment="1">
      <alignment vertical="center" shrinkToFit="1"/>
    </xf>
    <xf numFmtId="49" fontId="21" fillId="6" borderId="0" xfId="12" applyNumberFormat="1" applyFont="1" applyFill="1">
      <alignment vertical="center"/>
    </xf>
    <xf numFmtId="0" fontId="21" fillId="6" borderId="0" xfId="12" applyFont="1" applyFill="1">
      <alignment vertical="center"/>
    </xf>
    <xf numFmtId="0" fontId="21" fillId="6" borderId="75" xfId="12" applyFont="1" applyFill="1" applyBorder="1">
      <alignment vertical="center"/>
    </xf>
    <xf numFmtId="0" fontId="1" fillId="6" borderId="0" xfId="13" applyFill="1">
      <alignment vertical="center"/>
    </xf>
    <xf numFmtId="0" fontId="1" fillId="0" borderId="0" xfId="13">
      <alignment vertical="center"/>
    </xf>
    <xf numFmtId="0" fontId="35" fillId="6" borderId="0" xfId="12" applyFont="1" applyFill="1">
      <alignment vertical="center"/>
    </xf>
    <xf numFmtId="0" fontId="36" fillId="6" borderId="0" xfId="12" applyFont="1" applyFill="1">
      <alignment vertical="center"/>
    </xf>
    <xf numFmtId="0" fontId="36" fillId="6" borderId="0" xfId="13" applyFont="1" applyFill="1">
      <alignment vertical="center"/>
    </xf>
    <xf numFmtId="0" fontId="36" fillId="0" borderId="0" xfId="13" applyFont="1">
      <alignment vertical="center"/>
    </xf>
    <xf numFmtId="0" fontId="35" fillId="0" borderId="97" xfId="12" applyFont="1" applyBorder="1" applyAlignment="1" applyProtection="1">
      <alignment horizontal="center" vertical="center" shrinkToFit="1"/>
      <protection locked="0"/>
    </xf>
    <xf numFmtId="0" fontId="35" fillId="0" borderId="109" xfId="15" applyFont="1" applyBorder="1" applyAlignment="1" applyProtection="1">
      <alignment horizontal="center" vertical="center" shrinkToFit="1"/>
      <protection locked="0"/>
    </xf>
    <xf numFmtId="0" fontId="35" fillId="0" borderId="111" xfId="12" applyFont="1" applyBorder="1" applyAlignment="1" applyProtection="1">
      <alignment horizontal="center" vertical="center" shrinkToFit="1"/>
      <protection locked="0"/>
    </xf>
    <xf numFmtId="0" fontId="35" fillId="0" borderId="122" xfId="15" applyFont="1" applyBorder="1" applyAlignment="1" applyProtection="1">
      <alignment horizontal="center" vertical="center" shrinkToFit="1"/>
      <protection locked="0"/>
    </xf>
    <xf numFmtId="0" fontId="35" fillId="8" borderId="20" xfId="12" applyFont="1" applyFill="1" applyBorder="1" applyAlignment="1" applyProtection="1">
      <alignment horizontal="center" vertical="center" shrinkToFit="1"/>
      <protection locked="0"/>
    </xf>
    <xf numFmtId="0" fontId="28" fillId="6" borderId="0" xfId="12" applyFont="1" applyFill="1">
      <alignment vertical="center"/>
    </xf>
    <xf numFmtId="0" fontId="35" fillId="0" borderId="135" xfId="12" applyFont="1" applyBorder="1" applyAlignment="1" applyProtection="1">
      <alignment horizontal="center" vertical="center" shrinkToFit="1"/>
      <protection locked="0"/>
    </xf>
    <xf numFmtId="0" fontId="35" fillId="6" borderId="122" xfId="12" applyFont="1" applyFill="1" applyBorder="1" applyAlignment="1" applyProtection="1">
      <alignment horizontal="center" vertical="center" shrinkToFit="1"/>
      <protection locked="0"/>
    </xf>
    <xf numFmtId="0" fontId="35" fillId="0" borderId="144" xfId="12" applyFont="1" applyBorder="1" applyAlignment="1" applyProtection="1">
      <alignment horizontal="center" vertical="center" shrinkToFit="1"/>
      <protection locked="0"/>
    </xf>
    <xf numFmtId="0" fontId="35" fillId="6" borderId="0" xfId="12" applyFont="1" applyFill="1" applyAlignment="1">
      <alignment horizontal="center" vertical="center" shrinkToFit="1"/>
    </xf>
    <xf numFmtId="0" fontId="35" fillId="6" borderId="0" xfId="12" applyFont="1" applyFill="1" applyAlignment="1">
      <alignment horizontal="left" vertical="center" shrinkToFit="1"/>
    </xf>
    <xf numFmtId="177" fontId="35" fillId="6" borderId="0" xfId="12" applyNumberFormat="1" applyFont="1" applyFill="1" applyAlignment="1">
      <alignment horizontal="right" vertical="center" shrinkToFit="1"/>
    </xf>
    <xf numFmtId="177" fontId="35" fillId="6" borderId="0" xfId="12" applyNumberFormat="1" applyFont="1" applyFill="1" applyAlignment="1">
      <alignment horizontal="left" vertical="center" shrinkToFit="1"/>
    </xf>
    <xf numFmtId="0" fontId="35" fillId="6" borderId="75" xfId="12" applyFont="1" applyFill="1" applyBorder="1">
      <alignment vertical="center"/>
    </xf>
    <xf numFmtId="0" fontId="35" fillId="6" borderId="75" xfId="12" applyFont="1" applyFill="1" applyBorder="1" applyAlignment="1">
      <alignment horizontal="center" vertical="center"/>
    </xf>
    <xf numFmtId="0" fontId="35" fillId="6" borderId="31" xfId="12" applyFont="1" applyFill="1" applyBorder="1">
      <alignment vertical="center"/>
    </xf>
    <xf numFmtId="0" fontId="35" fillId="6" borderId="11" xfId="12" applyFont="1" applyFill="1" applyBorder="1">
      <alignment vertical="center"/>
    </xf>
    <xf numFmtId="0" fontId="35" fillId="6" borderId="12" xfId="12" applyFont="1" applyFill="1" applyBorder="1">
      <alignment vertical="center"/>
    </xf>
    <xf numFmtId="0" fontId="35" fillId="6" borderId="66" xfId="12" applyFont="1" applyFill="1" applyBorder="1">
      <alignment vertical="center"/>
    </xf>
    <xf numFmtId="0" fontId="35" fillId="6" borderId="0" xfId="12" applyFont="1" applyFill="1" applyAlignment="1">
      <alignment horizontal="center" vertical="center"/>
    </xf>
    <xf numFmtId="0" fontId="36" fillId="6" borderId="0" xfId="12" applyFont="1" applyFill="1" applyAlignment="1">
      <alignment horizontal="center" vertical="center"/>
    </xf>
    <xf numFmtId="0" fontId="36" fillId="6" borderId="7" xfId="12" applyFont="1" applyFill="1" applyBorder="1">
      <alignment vertical="center"/>
    </xf>
    <xf numFmtId="0" fontId="38" fillId="6" borderId="0" xfId="13" applyFont="1" applyFill="1">
      <alignment vertical="center"/>
    </xf>
    <xf numFmtId="0" fontId="17" fillId="6" borderId="0" xfId="6" applyFill="1" applyProtection="1">
      <protection hidden="1"/>
    </xf>
    <xf numFmtId="0" fontId="17" fillId="6" borderId="0" xfId="6" applyFill="1"/>
    <xf numFmtId="0" fontId="1" fillId="0" borderId="0" xfId="16" applyFont="1" applyFill="1">
      <alignment vertical="center"/>
    </xf>
    <xf numFmtId="0" fontId="1" fillId="0" borderId="0" xfId="16" applyFont="1" applyFill="1" applyBorder="1">
      <alignment vertical="center"/>
    </xf>
    <xf numFmtId="0" fontId="35"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1"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8" fillId="0" borderId="34" xfId="16" applyNumberFormat="1" applyFont="1" applyFill="1" applyBorder="1" applyAlignment="1">
      <alignment horizontal="right" vertical="center" shrinkToFit="1"/>
    </xf>
    <xf numFmtId="190" fontId="18"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8" fillId="0" borderId="34" xfId="16" applyNumberFormat="1" applyFont="1" applyFill="1" applyBorder="1" applyAlignment="1">
      <alignment horizontal="right" vertical="center" shrinkToFit="1"/>
    </xf>
    <xf numFmtId="187" fontId="18"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5"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8" fillId="0" borderId="41" xfId="18" applyNumberFormat="1" applyFont="1" applyBorder="1" applyAlignment="1">
      <alignment vertical="center"/>
    </xf>
    <xf numFmtId="178" fontId="18" fillId="0" borderId="51" xfId="18" applyNumberFormat="1" applyFont="1" applyBorder="1" applyAlignment="1">
      <alignment vertical="center"/>
    </xf>
    <xf numFmtId="178" fontId="18" fillId="0" borderId="37" xfId="18" applyNumberFormat="1" applyFont="1" applyBorder="1" applyAlignment="1">
      <alignment vertical="center"/>
    </xf>
    <xf numFmtId="178" fontId="18" fillId="0" borderId="40" xfId="18" applyNumberFormat="1" applyFont="1" applyBorder="1" applyAlignment="1">
      <alignment vertical="center"/>
    </xf>
    <xf numFmtId="178" fontId="18" fillId="0" borderId="41" xfId="18" applyNumberFormat="1" applyFont="1" applyBorder="1" applyAlignment="1">
      <alignment horizontal="center" vertical="center"/>
    </xf>
    <xf numFmtId="178" fontId="18" fillId="0" borderId="54" xfId="18" applyNumberFormat="1" applyFont="1" applyBorder="1" applyAlignment="1">
      <alignment horizontal="center" vertical="center" wrapText="1"/>
    </xf>
    <xf numFmtId="178" fontId="25" fillId="0" borderId="55" xfId="18" applyNumberFormat="1" applyFont="1" applyBorder="1" applyAlignment="1">
      <alignment horizontal="center" vertical="center"/>
    </xf>
    <xf numFmtId="178" fontId="18" fillId="0" borderId="56" xfId="18" applyNumberFormat="1" applyFont="1" applyBorder="1" applyAlignment="1">
      <alignment horizontal="center" vertical="center" wrapText="1"/>
    </xf>
    <xf numFmtId="178" fontId="18" fillId="0" borderId="34" xfId="18" applyNumberFormat="1" applyFont="1" applyBorder="1" applyAlignment="1">
      <alignment horizontal="center" vertical="center"/>
    </xf>
    <xf numFmtId="177" fontId="18" fillId="0" borderId="15" xfId="19" applyNumberFormat="1" applyFont="1" applyFill="1" applyBorder="1" applyAlignment="1">
      <alignment horizontal="right" vertical="center" shrinkToFit="1"/>
    </xf>
    <xf numFmtId="177" fontId="18" fillId="0" borderId="41" xfId="19" applyNumberFormat="1" applyFont="1" applyFill="1" applyBorder="1" applyAlignment="1">
      <alignment horizontal="right" vertical="center" shrinkToFit="1"/>
    </xf>
    <xf numFmtId="187" fontId="18" fillId="0" borderId="57" xfId="19" applyNumberFormat="1" applyFont="1" applyFill="1" applyBorder="1" applyAlignment="1">
      <alignment horizontal="right" vertical="center" shrinkToFit="1"/>
    </xf>
    <xf numFmtId="177" fontId="18" fillId="0" borderId="55" xfId="19" applyNumberFormat="1" applyFont="1" applyFill="1" applyBorder="1" applyAlignment="1">
      <alignment horizontal="right" vertical="center" shrinkToFit="1"/>
    </xf>
    <xf numFmtId="187" fontId="18" fillId="0" borderId="58" xfId="19" applyNumberFormat="1" applyFont="1" applyFill="1" applyBorder="1" applyAlignment="1">
      <alignment horizontal="right" vertical="center" shrinkToFit="1"/>
    </xf>
    <xf numFmtId="187" fontId="18" fillId="0" borderId="15" xfId="19" applyNumberFormat="1" applyFont="1" applyBorder="1" applyAlignment="1">
      <alignment horizontal="right" vertical="center" shrinkToFit="1"/>
    </xf>
    <xf numFmtId="178" fontId="18" fillId="0" borderId="37" xfId="18" applyNumberFormat="1" applyFont="1" applyBorder="1" applyAlignment="1">
      <alignment horizontal="center" vertical="center"/>
    </xf>
    <xf numFmtId="178" fontId="18" fillId="0" borderId="59" xfId="18" applyNumberFormat="1" applyFont="1" applyBorder="1" applyAlignment="1">
      <alignment horizontal="center" vertical="center"/>
    </xf>
    <xf numFmtId="177" fontId="18" fillId="0" borderId="60" xfId="19" applyNumberFormat="1" applyFont="1" applyFill="1" applyBorder="1" applyAlignment="1">
      <alignment horizontal="right" vertical="center" shrinkToFit="1"/>
    </xf>
    <xf numFmtId="177" fontId="18" fillId="0" borderId="61" xfId="19" applyNumberFormat="1" applyFont="1" applyFill="1" applyBorder="1" applyAlignment="1">
      <alignment horizontal="right" vertical="center" shrinkToFit="1"/>
    </xf>
    <xf numFmtId="187" fontId="18" fillId="0" borderId="59" xfId="19" applyNumberFormat="1" applyFont="1" applyFill="1" applyBorder="1" applyAlignment="1">
      <alignment horizontal="right" vertical="center" shrinkToFit="1"/>
    </xf>
    <xf numFmtId="177" fontId="18" fillId="0" borderId="62" xfId="19" applyNumberFormat="1" applyFont="1" applyFill="1" applyBorder="1" applyAlignment="1">
      <alignment horizontal="right" vertical="center" shrinkToFit="1"/>
    </xf>
    <xf numFmtId="187" fontId="18" fillId="0" borderId="63" xfId="19" applyNumberFormat="1" applyFont="1" applyFill="1" applyBorder="1" applyAlignment="1">
      <alignment horizontal="right" vertical="center" shrinkToFit="1"/>
    </xf>
    <xf numFmtId="187" fontId="18" fillId="0" borderId="60" xfId="19" applyNumberFormat="1" applyFont="1" applyBorder="1" applyAlignment="1">
      <alignment horizontal="right" vertical="center" shrinkToFit="1"/>
    </xf>
    <xf numFmtId="178" fontId="18" fillId="0" borderId="51" xfId="18" applyNumberFormat="1" applyFont="1" applyBorder="1" applyAlignment="1">
      <alignment horizontal="center" vertical="center"/>
    </xf>
    <xf numFmtId="177" fontId="18" fillId="0" borderId="15" xfId="19" applyNumberFormat="1" applyFont="1" applyBorder="1" applyAlignment="1">
      <alignment horizontal="right" vertical="center" shrinkToFit="1"/>
    </xf>
    <xf numFmtId="177" fontId="18" fillId="0" borderId="41" xfId="19" applyNumberFormat="1" applyFont="1" applyBorder="1" applyAlignment="1">
      <alignment horizontal="right" vertical="center" shrinkToFit="1"/>
    </xf>
    <xf numFmtId="187" fontId="18" fillId="0" borderId="57" xfId="19" applyNumberFormat="1" applyFont="1" applyBorder="1" applyAlignment="1">
      <alignment horizontal="right" vertical="center" shrinkToFit="1"/>
    </xf>
    <xf numFmtId="177" fontId="18" fillId="0" borderId="55" xfId="19" applyNumberFormat="1" applyFont="1" applyBorder="1" applyAlignment="1">
      <alignment horizontal="right" vertical="center" shrinkToFit="1"/>
    </xf>
    <xf numFmtId="187" fontId="18"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0" fontId="0" fillId="6" borderId="0" xfId="6" applyFont="1" applyFill="1" applyAlignment="1">
      <alignment vertical="center"/>
    </xf>
    <xf numFmtId="0" fontId="17" fillId="6" borderId="0" xfId="6" applyFill="1" applyAlignment="1" applyProtection="1">
      <alignment vertical="center"/>
      <protection hidden="1"/>
    </xf>
    <xf numFmtId="0" fontId="1" fillId="0" borderId="0" xfId="16" applyFont="1">
      <alignment vertical="center"/>
    </xf>
    <xf numFmtId="0" fontId="17" fillId="6" borderId="0" xfId="6" applyFill="1" applyAlignment="1">
      <alignment vertical="center"/>
    </xf>
    <xf numFmtId="0" fontId="1" fillId="0" borderId="41" xfId="16" applyFont="1" applyBorder="1">
      <alignment vertical="center"/>
    </xf>
    <xf numFmtId="0" fontId="1" fillId="0" borderId="12" xfId="16" applyFont="1" applyBorder="1">
      <alignment vertical="center"/>
    </xf>
    <xf numFmtId="189" fontId="1" fillId="0" borderId="12" xfId="16" applyNumberFormat="1" applyFont="1" applyBorder="1">
      <alignment vertical="center"/>
    </xf>
    <xf numFmtId="0" fontId="1" fillId="0" borderId="51" xfId="16" applyFont="1" applyBorder="1">
      <alignment vertical="center"/>
    </xf>
    <xf numFmtId="0" fontId="1" fillId="0" borderId="65" xfId="16" applyFont="1" applyBorder="1">
      <alignment vertical="center"/>
    </xf>
    <xf numFmtId="0" fontId="1" fillId="0" borderId="38" xfId="16" applyFont="1" applyBorder="1">
      <alignment vertical="center"/>
    </xf>
    <xf numFmtId="0" fontId="1" fillId="0" borderId="37" xfId="16" applyFont="1" applyBorder="1">
      <alignment vertical="center"/>
    </xf>
    <xf numFmtId="0" fontId="1" fillId="0" borderId="56" xfId="16" applyFont="1" applyBorder="1">
      <alignment vertical="center"/>
    </xf>
    <xf numFmtId="0" fontId="1" fillId="0" borderId="40" xfId="16" applyFont="1" applyBorder="1">
      <alignment vertical="center"/>
    </xf>
    <xf numFmtId="0" fontId="1" fillId="0" borderId="31" xfId="16" applyFont="1" applyBorder="1">
      <alignment vertical="center"/>
    </xf>
    <xf numFmtId="0" fontId="35" fillId="0" borderId="41" xfId="16" applyFont="1" applyBorder="1">
      <alignment vertical="center"/>
    </xf>
    <xf numFmtId="178" fontId="39" fillId="0" borderId="0" xfId="16" applyNumberFormat="1" applyFont="1">
      <alignment vertical="center"/>
    </xf>
    <xf numFmtId="178" fontId="1" fillId="0" borderId="0" xfId="16" applyNumberFormat="1"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wrapText="1"/>
    </xf>
    <xf numFmtId="49" fontId="1" fillId="6" borderId="0" xfId="17" applyNumberFormat="1" applyFont="1" applyFill="1" applyAlignment="1">
      <alignment horizontal="center" vertical="center"/>
    </xf>
    <xf numFmtId="178" fontId="1" fillId="0" borderId="65"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178" fontId="1" fillId="0" borderId="37" xfId="16" applyNumberFormat="1" applyFont="1" applyBorder="1">
      <alignment vertical="center"/>
    </xf>
    <xf numFmtId="178" fontId="1" fillId="0" borderId="56" xfId="16" applyNumberFormat="1" applyFont="1" applyBorder="1">
      <alignment vertical="center"/>
    </xf>
    <xf numFmtId="189" fontId="1" fillId="0" borderId="56" xfId="16" applyNumberFormat="1" applyFont="1" applyBorder="1">
      <alignment vertical="center"/>
    </xf>
    <xf numFmtId="178" fontId="1" fillId="0" borderId="40" xfId="16" applyNumberFormat="1" applyFont="1" applyBorder="1">
      <alignment vertical="center"/>
    </xf>
    <xf numFmtId="0" fontId="35" fillId="0" borderId="65" xfId="16" applyFont="1" applyBorder="1">
      <alignment vertical="center"/>
    </xf>
    <xf numFmtId="0" fontId="1" fillId="0" borderId="0" xfId="17" applyFont="1">
      <alignment vertical="center"/>
    </xf>
    <xf numFmtId="189" fontId="1" fillId="0" borderId="0" xfId="17" applyNumberFormat="1" applyFont="1">
      <alignment vertical="center"/>
    </xf>
    <xf numFmtId="178" fontId="17" fillId="0" borderId="0" xfId="18" applyNumberFormat="1" applyAlignment="1">
      <alignment vertical="center"/>
    </xf>
    <xf numFmtId="177" fontId="17" fillId="0" borderId="0" xfId="19" applyNumberFormat="1" applyAlignment="1">
      <alignment horizontal="right" vertical="center"/>
    </xf>
    <xf numFmtId="187" fontId="17" fillId="0" borderId="0" xfId="19" applyNumberFormat="1" applyAlignment="1">
      <alignment horizontal="right" vertical="center"/>
    </xf>
    <xf numFmtId="178" fontId="1" fillId="6" borderId="0" xfId="16" applyNumberFormat="1" applyFont="1" applyFill="1" applyAlignment="1">
      <alignment vertical="center" wrapText="1"/>
    </xf>
    <xf numFmtId="178" fontId="17" fillId="0" borderId="0" xfId="18" applyNumberFormat="1" applyAlignment="1">
      <alignment horizontal="center" vertical="center"/>
    </xf>
    <xf numFmtId="0" fontId="40" fillId="0" borderId="0" xfId="20" applyFont="1">
      <alignment vertical="center"/>
    </xf>
    <xf numFmtId="0" fontId="21" fillId="0" borderId="36" xfId="8" applyFont="1" applyBorder="1" applyAlignment="1">
      <alignment horizontal="center" vertical="center"/>
    </xf>
    <xf numFmtId="0" fontId="21" fillId="0" borderId="8" xfId="8" applyFont="1" applyBorder="1" applyAlignment="1">
      <alignment horizontal="center" vertical="center"/>
    </xf>
    <xf numFmtId="0" fontId="21" fillId="0" borderId="9" xfId="8" applyFont="1" applyBorder="1" applyAlignment="1">
      <alignment horizontal="center" vertical="center"/>
    </xf>
    <xf numFmtId="0" fontId="25" fillId="0" borderId="36" xfId="7" applyFont="1" applyBorder="1" applyAlignment="1">
      <alignment horizontal="left" vertical="center"/>
    </xf>
    <xf numFmtId="0" fontId="25" fillId="0" borderId="8" xfId="7" applyFont="1" applyBorder="1" applyAlignment="1">
      <alignment horizontal="left" vertical="center"/>
    </xf>
    <xf numFmtId="0" fontId="25" fillId="0" borderId="9" xfId="7" applyFont="1" applyBorder="1" applyAlignment="1">
      <alignment horizontal="left" vertical="center"/>
    </xf>
    <xf numFmtId="178" fontId="21" fillId="0" borderId="36" xfId="8" applyNumberFormat="1" applyFont="1" applyBorder="1" applyAlignment="1">
      <alignment horizontal="right" vertical="center" shrinkToFit="1"/>
    </xf>
    <xf numFmtId="178" fontId="21" fillId="0" borderId="8" xfId="8" applyNumberFormat="1" applyFont="1" applyBorder="1" applyAlignment="1">
      <alignment horizontal="right" vertical="center" shrinkToFit="1"/>
    </xf>
    <xf numFmtId="178" fontId="21" fillId="0" borderId="9" xfId="8" applyNumberFormat="1" applyFont="1" applyBorder="1" applyAlignment="1">
      <alignment horizontal="right" vertical="center" shrinkToFit="1"/>
    </xf>
    <xf numFmtId="0" fontId="21" fillId="0" borderId="36" xfId="8" applyFont="1" applyBorder="1" applyAlignment="1">
      <alignment horizontal="left" vertical="center"/>
    </xf>
    <xf numFmtId="0" fontId="21" fillId="0" borderId="8" xfId="8" applyFont="1" applyBorder="1" applyAlignment="1">
      <alignment horizontal="left" vertical="center"/>
    </xf>
    <xf numFmtId="0" fontId="21" fillId="0" borderId="9" xfId="8" applyFont="1" applyBorder="1" applyAlignment="1">
      <alignment horizontal="left" vertical="center"/>
    </xf>
    <xf numFmtId="181" fontId="21" fillId="0" borderId="36" xfId="8" applyNumberFormat="1" applyFont="1" applyBorder="1" applyAlignment="1">
      <alignment horizontal="right" vertical="center" shrinkToFit="1"/>
    </xf>
    <xf numFmtId="181" fontId="21" fillId="0" borderId="8" xfId="8" applyNumberFormat="1" applyFont="1" applyBorder="1" applyAlignment="1">
      <alignment horizontal="right" vertical="center" shrinkToFit="1"/>
    </xf>
    <xf numFmtId="181" fontId="21" fillId="0" borderId="9" xfId="8" applyNumberFormat="1" applyFont="1" applyBorder="1" applyAlignment="1">
      <alignment horizontal="right" vertical="center" shrinkToFit="1"/>
    </xf>
    <xf numFmtId="49" fontId="22" fillId="0" borderId="0" xfId="8" applyNumberFormat="1" applyFont="1" applyAlignment="1">
      <alignment horizontal="center" vertical="center"/>
    </xf>
    <xf numFmtId="0" fontId="21" fillId="0" borderId="4" xfId="8" applyFont="1" applyBorder="1" applyAlignment="1">
      <alignment horizontal="center" vertical="center"/>
    </xf>
    <xf numFmtId="0" fontId="21" fillId="0" borderId="23" xfId="8" applyFont="1" applyBorder="1" applyAlignment="1">
      <alignment horizontal="center" vertical="center"/>
    </xf>
    <xf numFmtId="0" fontId="21" fillId="0" borderId="5" xfId="8" applyFont="1" applyBorder="1" applyAlignment="1">
      <alignment horizontal="center" vertical="center"/>
    </xf>
    <xf numFmtId="0" fontId="21" fillId="0" borderId="47" xfId="8" applyFont="1" applyBorder="1" applyAlignment="1">
      <alignment horizontal="center" vertical="center"/>
    </xf>
    <xf numFmtId="0" fontId="21" fillId="0" borderId="38" xfId="8" applyFont="1" applyBorder="1" applyAlignment="1">
      <alignment horizontal="center" vertical="center"/>
    </xf>
    <xf numFmtId="0" fontId="21" fillId="0" borderId="48" xfId="8" applyFont="1" applyBorder="1" applyAlignment="1">
      <alignment horizontal="center" vertical="center"/>
    </xf>
    <xf numFmtId="0" fontId="21" fillId="0" borderId="68" xfId="8" applyFont="1" applyBorder="1" applyAlignment="1">
      <alignment horizontal="center" vertical="center"/>
    </xf>
    <xf numFmtId="0" fontId="21" fillId="0" borderId="40" xfId="8" applyFont="1" applyBorder="1" applyAlignment="1">
      <alignment horizontal="center" vertical="center"/>
    </xf>
    <xf numFmtId="0" fontId="21" fillId="0" borderId="50" xfId="8" applyFont="1" applyBorder="1" applyAlignment="1">
      <alignment horizontal="center" vertical="center"/>
    </xf>
    <xf numFmtId="0" fontId="21" fillId="0" borderId="64" xfId="8" applyFont="1" applyBorder="1" applyAlignment="1">
      <alignment horizontal="center" vertical="center"/>
    </xf>
    <xf numFmtId="0" fontId="21" fillId="0" borderId="10" xfId="8" applyFont="1" applyBorder="1" applyAlignment="1">
      <alignment horizontal="center" vertical="center"/>
    </xf>
    <xf numFmtId="0" fontId="21" fillId="0" borderId="65" xfId="8" applyFont="1" applyBorder="1" applyAlignment="1">
      <alignment horizontal="center" vertical="center"/>
    </xf>
    <xf numFmtId="0" fontId="21" fillId="0" borderId="49" xfId="8" applyFont="1" applyBorder="1" applyAlignment="1">
      <alignment horizontal="center" vertical="center"/>
    </xf>
    <xf numFmtId="0" fontId="21" fillId="0" borderId="37" xfId="8" applyFont="1" applyBorder="1" applyAlignment="1">
      <alignment horizontal="center" vertical="center"/>
    </xf>
    <xf numFmtId="0" fontId="21" fillId="0" borderId="69" xfId="8" applyFont="1" applyBorder="1" applyAlignment="1">
      <alignment horizontal="center" vertical="center"/>
    </xf>
    <xf numFmtId="0" fontId="21" fillId="0" borderId="7" xfId="8" applyFont="1" applyBorder="1" applyAlignment="1">
      <alignment horizontal="center" vertical="center"/>
    </xf>
    <xf numFmtId="0" fontId="21" fillId="0" borderId="0" xfId="8" applyFont="1" applyAlignment="1">
      <alignment horizontal="center" vertical="center"/>
    </xf>
    <xf numFmtId="0" fontId="21" fillId="0" borderId="24" xfId="8" applyFont="1" applyBorder="1" applyAlignment="1">
      <alignment horizontal="center" vertical="center"/>
    </xf>
    <xf numFmtId="0" fontId="21" fillId="0" borderId="56" xfId="8" applyFont="1" applyBorder="1" applyAlignment="1">
      <alignment horizontal="center" vertical="center"/>
    </xf>
    <xf numFmtId="0" fontId="21" fillId="0" borderId="66" xfId="8" applyFont="1" applyBorder="1" applyAlignment="1">
      <alignment horizontal="center" vertical="center"/>
    </xf>
    <xf numFmtId="0" fontId="21" fillId="0" borderId="67" xfId="8" applyFont="1" applyBorder="1" applyAlignment="1">
      <alignment horizontal="center" vertical="center"/>
    </xf>
    <xf numFmtId="0" fontId="21" fillId="0" borderId="1" xfId="8" applyFont="1" applyBorder="1" applyAlignment="1">
      <alignment horizontal="center" vertical="center"/>
    </xf>
    <xf numFmtId="0" fontId="21" fillId="0" borderId="2" xfId="8" applyFont="1" applyBorder="1" applyAlignment="1">
      <alignment horizontal="center" vertical="center"/>
    </xf>
    <xf numFmtId="0" fontId="21" fillId="0" borderId="3" xfId="8" applyFont="1" applyBorder="1" applyAlignment="1">
      <alignment horizontal="center" vertical="center"/>
    </xf>
    <xf numFmtId="181" fontId="21" fillId="0" borderId="7" xfId="8" applyNumberFormat="1" applyFont="1" applyBorder="1" applyAlignment="1">
      <alignment horizontal="right" vertical="center" shrinkToFit="1"/>
    </xf>
    <xf numFmtId="181" fontId="21" fillId="0" borderId="0" xfId="8" applyNumberFormat="1" applyFont="1" applyAlignment="1">
      <alignment horizontal="right" vertical="center" shrinkToFit="1"/>
    </xf>
    <xf numFmtId="181" fontId="21" fillId="0" borderId="66" xfId="8" applyNumberFormat="1" applyFont="1" applyBorder="1" applyAlignment="1">
      <alignment horizontal="right" vertical="center" shrinkToFit="1"/>
    </xf>
    <xf numFmtId="178" fontId="21" fillId="0" borderId="7" xfId="8" applyNumberFormat="1" applyFont="1" applyBorder="1" applyAlignment="1">
      <alignment horizontal="right" vertical="center" shrinkToFit="1"/>
    </xf>
    <xf numFmtId="178" fontId="21" fillId="0" borderId="0" xfId="8" applyNumberFormat="1" applyFont="1" applyAlignment="1">
      <alignment horizontal="right" vertical="center" shrinkToFit="1"/>
    </xf>
    <xf numFmtId="178" fontId="21" fillId="0" borderId="66" xfId="8" applyNumberFormat="1" applyFont="1" applyBorder="1" applyAlignment="1">
      <alignment horizontal="right" vertical="center" shrinkToFit="1"/>
    </xf>
    <xf numFmtId="0" fontId="21" fillId="0" borderId="7" xfId="8" applyFont="1" applyBorder="1" applyAlignment="1">
      <alignment horizontal="left" vertical="center"/>
    </xf>
    <xf numFmtId="0" fontId="21" fillId="0" borderId="0" xfId="8" applyFont="1" applyAlignment="1">
      <alignment horizontal="left" vertical="center"/>
    </xf>
    <xf numFmtId="0" fontId="21" fillId="0" borderId="66" xfId="8" applyFont="1" applyBorder="1" applyAlignment="1">
      <alignment horizontal="left" vertical="center"/>
    </xf>
    <xf numFmtId="0" fontId="21" fillId="0" borderId="14" xfId="8" applyFont="1" applyBorder="1" applyAlignment="1">
      <alignment horizontal="center" vertical="center"/>
    </xf>
    <xf numFmtId="0" fontId="21" fillId="0" borderId="51" xfId="8" applyFont="1" applyBorder="1" applyAlignment="1">
      <alignment horizontal="center" vertical="center"/>
    </xf>
    <xf numFmtId="0" fontId="21" fillId="0" borderId="15" xfId="8" applyFont="1" applyBorder="1" applyAlignment="1">
      <alignment horizontal="center" vertical="center"/>
    </xf>
    <xf numFmtId="0" fontId="21" fillId="0" borderId="52" xfId="8" applyFont="1" applyBorder="1" applyAlignment="1">
      <alignment horizontal="center" vertical="center"/>
    </xf>
    <xf numFmtId="0" fontId="21" fillId="0" borderId="70" xfId="8" applyFont="1" applyBorder="1" applyAlignment="1">
      <alignment horizontal="center" vertical="center"/>
    </xf>
    <xf numFmtId="0" fontId="21" fillId="0" borderId="71" xfId="8" applyFont="1" applyBorder="1" applyAlignment="1">
      <alignment horizontal="center" vertical="center"/>
    </xf>
    <xf numFmtId="0" fontId="21" fillId="0" borderId="41" xfId="8" applyFont="1" applyBorder="1" applyAlignment="1">
      <alignment horizontal="center" vertical="center"/>
    </xf>
    <xf numFmtId="0" fontId="21" fillId="0" borderId="16" xfId="8" applyFont="1" applyBorder="1" applyAlignment="1">
      <alignment horizontal="center" vertical="center"/>
    </xf>
    <xf numFmtId="0" fontId="21" fillId="0" borderId="72" xfId="8" applyFont="1" applyBorder="1" applyAlignment="1">
      <alignment horizontal="center" vertical="center"/>
    </xf>
    <xf numFmtId="0" fontId="21" fillId="0" borderId="73" xfId="8" applyFont="1" applyBorder="1" applyAlignment="1">
      <alignment horizontal="center" vertical="center"/>
    </xf>
    <xf numFmtId="0" fontId="21" fillId="0" borderId="11" xfId="8" applyFont="1" applyBorder="1" applyAlignment="1">
      <alignment horizontal="center" vertical="center"/>
    </xf>
    <xf numFmtId="0" fontId="21" fillId="0" borderId="12" xfId="8" applyFont="1" applyBorder="1" applyAlignment="1">
      <alignment horizontal="center" vertical="center"/>
    </xf>
    <xf numFmtId="0" fontId="21" fillId="0" borderId="74" xfId="8" applyFont="1" applyBorder="1" applyAlignment="1">
      <alignment horizontal="center" vertical="center"/>
    </xf>
    <xf numFmtId="0" fontId="21" fillId="0" borderId="75" xfId="8" applyFont="1" applyBorder="1" applyAlignment="1">
      <alignment horizontal="center" vertical="center"/>
    </xf>
    <xf numFmtId="49" fontId="21" fillId="0" borderId="41" xfId="8" applyNumberFormat="1" applyFont="1" applyBorder="1" applyAlignment="1">
      <alignment horizontal="center" vertical="center"/>
    </xf>
    <xf numFmtId="49" fontId="21" fillId="0" borderId="12" xfId="8" applyNumberFormat="1" applyFont="1" applyBorder="1" applyAlignment="1">
      <alignment horizontal="center" vertical="center"/>
    </xf>
    <xf numFmtId="49" fontId="21" fillId="0" borderId="13" xfId="8" applyNumberFormat="1" applyFont="1" applyBorder="1" applyAlignment="1">
      <alignment horizontal="center" vertical="center"/>
    </xf>
    <xf numFmtId="49" fontId="21" fillId="0" borderId="65" xfId="8" applyNumberFormat="1" applyFont="1" applyBorder="1" applyAlignment="1">
      <alignment horizontal="center" vertical="center"/>
    </xf>
    <xf numFmtId="49" fontId="21" fillId="0" borderId="0" xfId="8" applyNumberFormat="1" applyFont="1" applyAlignment="1">
      <alignment horizontal="center" vertical="center"/>
    </xf>
    <xf numFmtId="49" fontId="21" fillId="0" borderId="66" xfId="8" applyNumberFormat="1" applyFont="1" applyBorder="1" applyAlignment="1">
      <alignment horizontal="center" vertical="center"/>
    </xf>
    <xf numFmtId="49" fontId="21" fillId="0" borderId="72" xfId="8" applyNumberFormat="1" applyFont="1" applyBorder="1" applyAlignment="1">
      <alignment horizontal="center" vertical="center"/>
    </xf>
    <xf numFmtId="49" fontId="21" fillId="0" borderId="75" xfId="8" applyNumberFormat="1" applyFont="1" applyBorder="1" applyAlignment="1">
      <alignment horizontal="center" vertical="center"/>
    </xf>
    <xf numFmtId="49" fontId="21" fillId="0" borderId="76" xfId="8" applyNumberFormat="1" applyFont="1" applyBorder="1" applyAlignment="1">
      <alignment horizontal="center" vertical="center"/>
    </xf>
    <xf numFmtId="0" fontId="21" fillId="0" borderId="30" xfId="8" applyFont="1" applyBorder="1">
      <alignment vertical="center"/>
    </xf>
    <xf numFmtId="0" fontId="21" fillId="0" borderId="31" xfId="8" applyFont="1" applyBorder="1">
      <alignment vertical="center"/>
    </xf>
    <xf numFmtId="0" fontId="21" fillId="0" borderId="42" xfId="8" applyFont="1" applyBorder="1">
      <alignment vertical="center"/>
    </xf>
    <xf numFmtId="0" fontId="21" fillId="0" borderId="39" xfId="8" applyFont="1" applyBorder="1" applyAlignment="1">
      <alignment horizontal="center" vertical="center"/>
    </xf>
    <xf numFmtId="0" fontId="21" fillId="0" borderId="31" xfId="8" applyFont="1" applyBorder="1" applyAlignment="1">
      <alignment horizontal="center" vertical="center"/>
    </xf>
    <xf numFmtId="0" fontId="25" fillId="0" borderId="7" xfId="7" applyFont="1" applyBorder="1" applyAlignment="1">
      <alignment horizontal="left" vertical="center"/>
    </xf>
    <xf numFmtId="0" fontId="25" fillId="0" borderId="0" xfId="7" applyFont="1" applyAlignment="1">
      <alignment horizontal="left" vertical="center"/>
    </xf>
    <xf numFmtId="0" fontId="25" fillId="0" borderId="66" xfId="7" applyFont="1" applyBorder="1" applyAlignment="1">
      <alignment horizontal="left" vertical="center"/>
    </xf>
    <xf numFmtId="182" fontId="21" fillId="0" borderId="7" xfId="8" applyNumberFormat="1" applyFont="1" applyBorder="1" applyAlignment="1">
      <alignment horizontal="right" vertical="center" shrinkToFit="1"/>
    </xf>
    <xf numFmtId="182" fontId="21" fillId="0" borderId="0" xfId="8" applyNumberFormat="1" applyFont="1" applyAlignment="1">
      <alignment horizontal="right" vertical="center" shrinkToFit="1"/>
    </xf>
    <xf numFmtId="182" fontId="21" fillId="0" borderId="66" xfId="8" applyNumberFormat="1" applyFont="1" applyBorder="1" applyAlignment="1">
      <alignment horizontal="right" vertical="center" shrinkToFit="1"/>
    </xf>
    <xf numFmtId="183" fontId="21" fillId="0" borderId="7" xfId="8" applyNumberFormat="1" applyFont="1" applyBorder="1" applyAlignment="1">
      <alignment horizontal="right" vertical="center" shrinkToFit="1"/>
    </xf>
    <xf numFmtId="183" fontId="21" fillId="0" borderId="0" xfId="8" applyNumberFormat="1" applyFont="1" applyAlignment="1">
      <alignment horizontal="right" vertical="center" shrinkToFit="1"/>
    </xf>
    <xf numFmtId="183" fontId="21" fillId="0" borderId="66" xfId="8" applyNumberFormat="1" applyFont="1" applyBorder="1" applyAlignment="1">
      <alignment horizontal="right" vertical="center" shrinkToFit="1"/>
    </xf>
    <xf numFmtId="0" fontId="21" fillId="0" borderId="77" xfId="8" applyFont="1" applyBorder="1" applyAlignment="1">
      <alignment horizontal="center" vertical="center"/>
    </xf>
    <xf numFmtId="0" fontId="21" fillId="0" borderId="45" xfId="8" applyFont="1" applyBorder="1">
      <alignment vertical="center"/>
    </xf>
    <xf numFmtId="0" fontId="21" fillId="0" borderId="25" xfId="8" applyFont="1" applyBorder="1">
      <alignment vertical="center"/>
    </xf>
    <xf numFmtId="0" fontId="21" fillId="0" borderId="46" xfId="8" applyFont="1" applyBorder="1">
      <alignment vertical="center"/>
    </xf>
    <xf numFmtId="178" fontId="21" fillId="0" borderId="45" xfId="8" applyNumberFormat="1" applyFont="1" applyBorder="1" applyAlignment="1">
      <alignment horizontal="right" vertical="center" shrinkToFit="1"/>
    </xf>
    <xf numFmtId="178" fontId="21" fillId="0" borderId="25" xfId="8" applyNumberFormat="1" applyFont="1" applyBorder="1" applyAlignment="1">
      <alignment horizontal="right" vertical="center" shrinkToFit="1"/>
    </xf>
    <xf numFmtId="178" fontId="21" fillId="0" borderId="26" xfId="8" applyNumberFormat="1" applyFont="1" applyBorder="1" applyAlignment="1">
      <alignment horizontal="right" vertical="center" shrinkToFit="1"/>
    </xf>
    <xf numFmtId="0" fontId="21" fillId="0" borderId="39" xfId="8" applyFont="1" applyBorder="1">
      <alignment vertical="center"/>
    </xf>
    <xf numFmtId="178" fontId="21" fillId="0" borderId="39" xfId="8" applyNumberFormat="1" applyFont="1" applyBorder="1" applyAlignment="1">
      <alignment horizontal="right" vertical="center" shrinkToFit="1"/>
    </xf>
    <xf numFmtId="178" fontId="21" fillId="0" borderId="31" xfId="8" applyNumberFormat="1" applyFont="1" applyBorder="1" applyAlignment="1">
      <alignment horizontal="right" vertical="center" shrinkToFit="1"/>
    </xf>
    <xf numFmtId="178" fontId="21" fillId="0" borderId="32" xfId="8" applyNumberFormat="1" applyFont="1" applyBorder="1" applyAlignment="1">
      <alignment horizontal="right" vertical="center" shrinkToFit="1"/>
    </xf>
    <xf numFmtId="0" fontId="21" fillId="0" borderId="44" xfId="8" applyFont="1" applyBorder="1">
      <alignment vertical="center"/>
    </xf>
    <xf numFmtId="0" fontId="21" fillId="0" borderId="18" xfId="8" applyFont="1" applyBorder="1">
      <alignment vertical="center"/>
    </xf>
    <xf numFmtId="0" fontId="21" fillId="0" borderId="43" xfId="8" applyFont="1" applyBorder="1">
      <alignment vertical="center"/>
    </xf>
    <xf numFmtId="185" fontId="21" fillId="0" borderId="44" xfId="8" applyNumberFormat="1" applyFont="1" applyBorder="1" applyAlignment="1">
      <alignment horizontal="right" vertical="center" shrinkToFit="1"/>
    </xf>
    <xf numFmtId="185" fontId="21" fillId="0" borderId="18" xfId="8" applyNumberFormat="1" applyFont="1" applyBorder="1" applyAlignment="1">
      <alignment horizontal="right" vertical="center" shrinkToFit="1"/>
    </xf>
    <xf numFmtId="185" fontId="21" fillId="0" borderId="19" xfId="8" applyNumberFormat="1" applyFont="1" applyBorder="1" applyAlignment="1">
      <alignment horizontal="right" vertical="center" shrinkToFit="1"/>
    </xf>
    <xf numFmtId="0" fontId="21" fillId="0" borderId="36" xfId="8" applyFont="1" applyBorder="1" applyAlignment="1">
      <alignment horizontal="center" vertical="center" wrapText="1"/>
    </xf>
    <xf numFmtId="0" fontId="21" fillId="0" borderId="8" xfId="8" applyFont="1" applyBorder="1" applyAlignment="1">
      <alignment horizontal="center" vertical="center" wrapText="1"/>
    </xf>
    <xf numFmtId="0" fontId="21" fillId="0" borderId="23" xfId="8" applyFont="1" applyBorder="1" applyAlignment="1">
      <alignment horizontal="center" vertical="center" wrapText="1"/>
    </xf>
    <xf numFmtId="0" fontId="21" fillId="0" borderId="7" xfId="8" applyFont="1" applyBorder="1" applyAlignment="1">
      <alignment horizontal="center" vertical="center" wrapText="1"/>
    </xf>
    <xf numFmtId="0" fontId="21" fillId="0" borderId="0" xfId="8" applyFont="1" applyAlignment="1">
      <alignment horizontal="center" vertical="center" wrapText="1"/>
    </xf>
    <xf numFmtId="0" fontId="21" fillId="0" borderId="38" xfId="8" applyFont="1" applyBorder="1" applyAlignment="1">
      <alignment horizontal="center" vertical="center" wrapText="1"/>
    </xf>
    <xf numFmtId="0" fontId="21" fillId="0" borderId="74" xfId="8" applyFont="1" applyBorder="1" applyAlignment="1">
      <alignment horizontal="center" vertical="center" wrapText="1"/>
    </xf>
    <xf numFmtId="0" fontId="21" fillId="0" borderId="75" xfId="8" applyFont="1" applyBorder="1" applyAlignment="1">
      <alignment horizontal="center" vertical="center" wrapText="1"/>
    </xf>
    <xf numFmtId="0" fontId="21" fillId="0" borderId="70" xfId="8" applyFont="1" applyBorder="1" applyAlignment="1">
      <alignment horizontal="center" vertical="center" wrapText="1"/>
    </xf>
    <xf numFmtId="0" fontId="25" fillId="0" borderId="64" xfId="8" applyFont="1" applyBorder="1">
      <alignment vertical="center"/>
    </xf>
    <xf numFmtId="0" fontId="25" fillId="0" borderId="25" xfId="8" applyFont="1" applyBorder="1">
      <alignment vertical="center"/>
    </xf>
    <xf numFmtId="0" fontId="25" fillId="0" borderId="46" xfId="8" applyFont="1" applyBorder="1">
      <alignment vertical="center"/>
    </xf>
    <xf numFmtId="178" fontId="25" fillId="0" borderId="64" xfId="8" applyNumberFormat="1" applyFont="1" applyBorder="1" applyAlignment="1">
      <alignment horizontal="right" vertical="center" shrinkToFit="1"/>
    </xf>
    <xf numFmtId="178" fontId="25" fillId="0" borderId="8" xfId="8" applyNumberFormat="1" applyFont="1" applyBorder="1" applyAlignment="1">
      <alignment horizontal="right" vertical="center" shrinkToFit="1"/>
    </xf>
    <xf numFmtId="178" fontId="25" fillId="0" borderId="9" xfId="8" applyNumberFormat="1" applyFont="1" applyBorder="1" applyAlignment="1">
      <alignment horizontal="right" vertical="center" shrinkToFit="1"/>
    </xf>
    <xf numFmtId="0" fontId="21" fillId="0" borderId="30" xfId="8" applyFont="1" applyBorder="1" applyAlignment="1">
      <alignment horizontal="center" vertical="center"/>
    </xf>
    <xf numFmtId="0" fontId="21" fillId="0" borderId="42" xfId="8" applyFont="1" applyBorder="1" applyAlignment="1">
      <alignment horizontal="center" vertical="center"/>
    </xf>
    <xf numFmtId="0" fontId="21" fillId="0" borderId="39" xfId="8" applyFont="1" applyBorder="1" applyAlignment="1">
      <alignment horizontal="center" vertical="center" shrinkToFit="1"/>
    </xf>
    <xf numFmtId="0" fontId="21" fillId="0" borderId="31" xfId="8" applyFont="1" applyBorder="1" applyAlignment="1">
      <alignment horizontal="center" vertical="center" shrinkToFit="1"/>
    </xf>
    <xf numFmtId="0" fontId="21" fillId="0" borderId="42" xfId="8" applyFont="1" applyBorder="1" applyAlignment="1">
      <alignment horizontal="center" vertical="center" shrinkToFit="1"/>
    </xf>
    <xf numFmtId="0" fontId="21" fillId="0" borderId="32" xfId="8" applyFont="1" applyBorder="1" applyAlignment="1">
      <alignment horizontal="center" vertical="center" shrinkToFit="1"/>
    </xf>
    <xf numFmtId="0" fontId="25" fillId="0" borderId="41" xfId="8" applyFont="1" applyBorder="1">
      <alignment vertical="center"/>
    </xf>
    <xf numFmtId="0" fontId="25" fillId="0" borderId="31" xfId="8" applyFont="1" applyBorder="1">
      <alignment vertical="center"/>
    </xf>
    <xf numFmtId="0" fontId="25" fillId="0" borderId="42" xfId="8" applyFont="1" applyBorder="1">
      <alignment vertical="center"/>
    </xf>
    <xf numFmtId="178" fontId="25" fillId="0" borderId="39" xfId="8" applyNumberFormat="1" applyFont="1" applyBorder="1" applyAlignment="1">
      <alignment horizontal="right" vertical="center" shrinkToFit="1"/>
    </xf>
    <xf numFmtId="178" fontId="25" fillId="0" borderId="31" xfId="8" applyNumberFormat="1" applyFont="1" applyBorder="1" applyAlignment="1">
      <alignment horizontal="right" vertical="center" shrinkToFit="1"/>
    </xf>
    <xf numFmtId="178" fontId="25" fillId="0" borderId="32" xfId="8" applyNumberFormat="1" applyFont="1" applyBorder="1" applyAlignment="1">
      <alignment horizontal="right" vertical="center" shrinkToFit="1"/>
    </xf>
    <xf numFmtId="181" fontId="21" fillId="0" borderId="39" xfId="8" applyNumberFormat="1" applyFont="1" applyBorder="1" applyAlignment="1">
      <alignment horizontal="right" vertical="center" shrinkToFit="1"/>
    </xf>
    <xf numFmtId="181" fontId="21" fillId="0" borderId="31" xfId="8" applyNumberFormat="1" applyFont="1" applyBorder="1" applyAlignment="1">
      <alignment horizontal="right" vertical="center" shrinkToFit="1"/>
    </xf>
    <xf numFmtId="181" fontId="21" fillId="0" borderId="42" xfId="8" applyNumberFormat="1" applyFont="1" applyBorder="1" applyAlignment="1">
      <alignment horizontal="right" vertical="center" shrinkToFit="1"/>
    </xf>
    <xf numFmtId="181" fontId="21" fillId="0" borderId="32" xfId="8" applyNumberFormat="1" applyFont="1" applyBorder="1" applyAlignment="1">
      <alignment horizontal="right" vertical="center" shrinkToFit="1"/>
    </xf>
    <xf numFmtId="0" fontId="25" fillId="0" borderId="41" xfId="9" applyFont="1" applyBorder="1" applyAlignment="1">
      <alignment horizontal="center" vertical="center" shrinkToFit="1"/>
    </xf>
    <xf numFmtId="0" fontId="25" fillId="0" borderId="12" xfId="9" applyFont="1" applyBorder="1" applyAlignment="1">
      <alignment horizontal="center" vertical="center" shrinkToFit="1"/>
    </xf>
    <xf numFmtId="0" fontId="25" fillId="0" borderId="51" xfId="9" applyFont="1" applyBorder="1" applyAlignment="1">
      <alignment horizontal="center" vertical="center" shrinkToFit="1"/>
    </xf>
    <xf numFmtId="178" fontId="21" fillId="0" borderId="42" xfId="8" applyNumberFormat="1" applyFont="1" applyBorder="1" applyAlignment="1">
      <alignment horizontal="right" vertical="center" shrinkToFit="1"/>
    </xf>
    <xf numFmtId="0" fontId="21" fillId="0" borderId="74" xfId="8" applyFont="1" applyBorder="1" applyAlignment="1">
      <alignment horizontal="left" vertical="center"/>
    </xf>
    <xf numFmtId="0" fontId="21" fillId="0" borderId="75" xfId="8" applyFont="1" applyBorder="1" applyAlignment="1">
      <alignment horizontal="left" vertical="center"/>
    </xf>
    <xf numFmtId="0" fontId="21" fillId="0" borderId="76" xfId="8" applyFont="1" applyBorder="1" applyAlignment="1">
      <alignment horizontal="left" vertical="center"/>
    </xf>
    <xf numFmtId="181" fontId="21" fillId="0" borderId="74" xfId="8" applyNumberFormat="1" applyFont="1" applyBorder="1" applyAlignment="1">
      <alignment horizontal="right" vertical="center" shrinkToFit="1"/>
    </xf>
    <xf numFmtId="181" fontId="21" fillId="0" borderId="75" xfId="8" applyNumberFormat="1" applyFont="1" applyBorder="1" applyAlignment="1">
      <alignment horizontal="right" vertical="center" shrinkToFit="1"/>
    </xf>
    <xf numFmtId="181" fontId="21" fillId="0" borderId="76" xfId="8" applyNumberFormat="1" applyFont="1" applyBorder="1" applyAlignment="1">
      <alignment horizontal="right" vertical="center" shrinkToFit="1"/>
    </xf>
    <xf numFmtId="0" fontId="21" fillId="0" borderId="36" xfId="10" applyFont="1" applyBorder="1" applyAlignment="1">
      <alignment horizontal="left" vertical="center"/>
    </xf>
    <xf numFmtId="0" fontId="21" fillId="0" borderId="8" xfId="10" applyFont="1" applyBorder="1" applyAlignment="1">
      <alignment horizontal="left" vertical="center"/>
    </xf>
    <xf numFmtId="0" fontId="21" fillId="0" borderId="9" xfId="10" applyFont="1" applyBorder="1" applyAlignment="1">
      <alignment horizontal="left" vertical="center"/>
    </xf>
    <xf numFmtId="0" fontId="25" fillId="0" borderId="12" xfId="8" applyFont="1" applyBorder="1">
      <alignment vertical="center"/>
    </xf>
    <xf numFmtId="0" fontId="25" fillId="0" borderId="51" xfId="8" applyFont="1" applyBorder="1">
      <alignment vertical="center"/>
    </xf>
    <xf numFmtId="185" fontId="25" fillId="0" borderId="41" xfId="8" applyNumberFormat="1" applyFont="1" applyBorder="1" applyAlignment="1">
      <alignment horizontal="right" vertical="center" shrinkToFit="1"/>
    </xf>
    <xf numFmtId="185" fontId="25" fillId="0" borderId="12" xfId="8" applyNumberFormat="1" applyFont="1" applyBorder="1" applyAlignment="1">
      <alignment horizontal="right" vertical="center" shrinkToFit="1"/>
    </xf>
    <xf numFmtId="185" fontId="25" fillId="0" borderId="13" xfId="8" applyNumberFormat="1" applyFont="1" applyBorder="1" applyAlignment="1">
      <alignment horizontal="right" vertical="center" shrinkToFit="1"/>
    </xf>
    <xf numFmtId="178" fontId="21" fillId="0" borderId="8" xfId="8" applyNumberFormat="1" applyFont="1" applyBorder="1" applyAlignment="1">
      <alignment horizontal="right" vertical="center"/>
    </xf>
    <xf numFmtId="178" fontId="21" fillId="0" borderId="9" xfId="8" applyNumberFormat="1" applyFont="1" applyBorder="1" applyAlignment="1">
      <alignment horizontal="right" vertical="center"/>
    </xf>
    <xf numFmtId="0" fontId="25" fillId="0" borderId="44" xfId="9" applyFont="1" applyBorder="1" applyAlignment="1">
      <alignment horizontal="center" vertical="center" shrinkToFit="1"/>
    </xf>
    <xf numFmtId="0" fontId="25" fillId="0" borderId="18" xfId="9" applyFont="1" applyBorder="1" applyAlignment="1">
      <alignment horizontal="center" vertical="center" shrinkToFit="1"/>
    </xf>
    <xf numFmtId="0" fontId="25" fillId="0" borderId="43" xfId="9" applyFont="1" applyBorder="1" applyAlignment="1">
      <alignment horizontal="center" vertical="center" shrinkToFit="1"/>
    </xf>
    <xf numFmtId="0" fontId="27" fillId="0" borderId="0" xfId="8" applyFont="1" applyAlignment="1">
      <alignment horizontal="left" vertical="center" wrapText="1"/>
    </xf>
    <xf numFmtId="0" fontId="27" fillId="0" borderId="66" xfId="8" applyFont="1" applyBorder="1" applyAlignment="1">
      <alignment horizontal="left" vertical="center" wrapText="1"/>
    </xf>
    <xf numFmtId="0" fontId="21" fillId="0" borderId="81" xfId="8" applyFont="1" applyBorder="1" applyAlignment="1">
      <alignment horizontal="center" vertical="center"/>
    </xf>
    <xf numFmtId="0" fontId="21" fillId="0" borderId="25" xfId="8" applyFont="1" applyBorder="1" applyAlignment="1">
      <alignment horizontal="center" vertical="center"/>
    </xf>
    <xf numFmtId="0" fontId="21" fillId="0" borderId="26" xfId="8" applyFont="1" applyBorder="1" applyAlignment="1">
      <alignment horizontal="center" vertical="center"/>
    </xf>
    <xf numFmtId="0" fontId="25" fillId="0" borderId="74" xfId="7" applyFont="1" applyBorder="1" applyAlignment="1">
      <alignment horizontal="left" vertical="center"/>
    </xf>
    <xf numFmtId="0" fontId="25" fillId="0" borderId="75" xfId="7" applyFont="1" applyBorder="1" applyAlignment="1">
      <alignment horizontal="left" vertical="center"/>
    </xf>
    <xf numFmtId="0" fontId="25" fillId="0" borderId="76" xfId="7" applyFont="1" applyBorder="1" applyAlignment="1">
      <alignment horizontal="left" vertical="center"/>
    </xf>
    <xf numFmtId="178" fontId="21" fillId="0" borderId="74" xfId="8" applyNumberFormat="1" applyFont="1" applyBorder="1" applyAlignment="1">
      <alignment horizontal="right" vertical="center" shrinkToFit="1"/>
    </xf>
    <xf numFmtId="178" fontId="21" fillId="0" borderId="75" xfId="8" applyNumberFormat="1" applyFont="1" applyBorder="1" applyAlignment="1">
      <alignment horizontal="right" vertical="center" shrinkToFit="1"/>
    </xf>
    <xf numFmtId="178" fontId="21" fillId="0" borderId="76" xfId="8" applyNumberFormat="1" applyFont="1" applyBorder="1" applyAlignment="1">
      <alignment horizontal="right" vertical="center" shrinkToFit="1"/>
    </xf>
    <xf numFmtId="0" fontId="21" fillId="0" borderId="78" xfId="8" applyFont="1" applyBorder="1" applyAlignment="1">
      <alignment horizontal="center" vertical="center"/>
    </xf>
    <xf numFmtId="0" fontId="21" fillId="0" borderId="53" xfId="8" applyFont="1" applyBorder="1" applyAlignment="1">
      <alignment horizontal="center" vertical="center"/>
    </xf>
    <xf numFmtId="183" fontId="21" fillId="0" borderId="53" xfId="8" applyNumberFormat="1" applyFont="1" applyBorder="1" applyAlignment="1">
      <alignment horizontal="right" vertical="center" shrinkToFit="1"/>
    </xf>
    <xf numFmtId="183" fontId="21" fillId="0" borderId="79" xfId="8" applyNumberFormat="1" applyFont="1" applyBorder="1" applyAlignment="1">
      <alignment horizontal="right" vertical="center" shrinkToFit="1"/>
    </xf>
    <xf numFmtId="183" fontId="21" fillId="0" borderId="6" xfId="8" applyNumberFormat="1" applyFont="1" applyBorder="1" applyAlignment="1">
      <alignment horizontal="right" vertical="center" shrinkToFit="1"/>
    </xf>
    <xf numFmtId="181" fontId="21" fillId="0" borderId="44" xfId="8" applyNumberFormat="1" applyFont="1" applyBorder="1" applyAlignment="1">
      <alignment horizontal="right" vertical="center" shrinkToFit="1"/>
    </xf>
    <xf numFmtId="181" fontId="21" fillId="0" borderId="18" xfId="8" applyNumberFormat="1" applyFont="1" applyBorder="1" applyAlignment="1">
      <alignment horizontal="right" vertical="center" shrinkToFit="1"/>
    </xf>
    <xf numFmtId="181" fontId="21" fillId="0" borderId="43" xfId="8" applyNumberFormat="1" applyFont="1" applyBorder="1" applyAlignment="1">
      <alignment horizontal="right" vertical="center" shrinkToFit="1"/>
    </xf>
    <xf numFmtId="181" fontId="21" fillId="0" borderId="19" xfId="8" applyNumberFormat="1" applyFont="1" applyBorder="1" applyAlignment="1">
      <alignment horizontal="right" vertical="center" shrinkToFit="1"/>
    </xf>
    <xf numFmtId="178" fontId="21" fillId="0" borderId="53" xfId="8" applyNumberFormat="1" applyFont="1" applyBorder="1" applyAlignment="1">
      <alignment horizontal="right" vertical="center" shrinkToFit="1"/>
    </xf>
    <xf numFmtId="178" fontId="21" fillId="0" borderId="79" xfId="8" applyNumberFormat="1" applyFont="1" applyBorder="1" applyAlignment="1">
      <alignment horizontal="right" vertical="center" shrinkToFit="1"/>
    </xf>
    <xf numFmtId="178" fontId="21" fillId="0" borderId="6" xfId="8" applyNumberFormat="1" applyFont="1" applyBorder="1" applyAlignment="1">
      <alignment horizontal="right" vertical="center" shrinkToFit="1"/>
    </xf>
    <xf numFmtId="181" fontId="21" fillId="0" borderId="75" xfId="8" applyNumberFormat="1" applyFont="1" applyBorder="1" applyAlignment="1">
      <alignment horizontal="right" vertical="center"/>
    </xf>
    <xf numFmtId="181" fontId="21" fillId="0" borderId="76" xfId="8" applyNumberFormat="1" applyFont="1" applyBorder="1" applyAlignment="1">
      <alignment horizontal="right" vertical="center"/>
    </xf>
    <xf numFmtId="0" fontId="21" fillId="0" borderId="17" xfId="8" applyFont="1" applyBorder="1">
      <alignment vertical="center"/>
    </xf>
    <xf numFmtId="0" fontId="21" fillId="0" borderId="22" xfId="8" applyFont="1" applyBorder="1" applyAlignment="1">
      <alignment horizontal="center" vertical="center"/>
    </xf>
    <xf numFmtId="0" fontId="21" fillId="0" borderId="19" xfId="8" applyFont="1" applyBorder="1" applyAlignment="1">
      <alignment horizontal="center" vertical="center"/>
    </xf>
    <xf numFmtId="0" fontId="21" fillId="0" borderId="80" xfId="8" applyFont="1" applyBorder="1" applyAlignment="1">
      <alignment horizontal="center" vertical="center"/>
    </xf>
    <xf numFmtId="0" fontId="21" fillId="0" borderId="41" xfId="8" applyFont="1" applyBorder="1" applyAlignment="1">
      <alignment horizontal="center" vertical="center" textRotation="255"/>
    </xf>
    <xf numFmtId="0" fontId="21" fillId="0" borderId="12" xfId="8" applyFont="1" applyBorder="1" applyAlignment="1">
      <alignment horizontal="center" vertical="center" textRotation="255"/>
    </xf>
    <xf numFmtId="0" fontId="21" fillId="0" borderId="51" xfId="8" applyFont="1" applyBorder="1" applyAlignment="1">
      <alignment horizontal="center" vertical="center" textRotation="255"/>
    </xf>
    <xf numFmtId="0" fontId="21" fillId="0" borderId="65" xfId="8" applyFont="1" applyBorder="1" applyAlignment="1">
      <alignment horizontal="center" vertical="center" textRotation="255"/>
    </xf>
    <xf numFmtId="0" fontId="21" fillId="0" borderId="0" xfId="8" applyFont="1" applyAlignment="1">
      <alignment horizontal="center" vertical="center" textRotation="255"/>
    </xf>
    <xf numFmtId="0" fontId="21" fillId="0" borderId="38" xfId="8" applyFont="1" applyBorder="1" applyAlignment="1">
      <alignment horizontal="center" vertical="center" textRotation="255"/>
    </xf>
    <xf numFmtId="0" fontId="21" fillId="0" borderId="37" xfId="8" applyFont="1" applyBorder="1" applyAlignment="1">
      <alignment horizontal="center" vertical="center" textRotation="255"/>
    </xf>
    <xf numFmtId="0" fontId="21" fillId="0" borderId="56" xfId="8" applyFont="1" applyBorder="1" applyAlignment="1">
      <alignment horizontal="center" vertical="center" textRotation="255"/>
    </xf>
    <xf numFmtId="0" fontId="21" fillId="0" borderId="40" xfId="8" applyFont="1" applyBorder="1" applyAlignment="1">
      <alignment horizontal="center" vertical="center" textRotation="255"/>
    </xf>
    <xf numFmtId="0" fontId="28" fillId="0" borderId="31" xfId="8" applyFont="1" applyBorder="1">
      <alignment vertical="center"/>
    </xf>
    <xf numFmtId="0" fontId="28" fillId="0" borderId="42" xfId="8" applyFont="1" applyBorder="1">
      <alignment vertical="center"/>
    </xf>
    <xf numFmtId="0" fontId="25" fillId="0" borderId="36" xfId="7" applyFont="1" applyBorder="1" applyAlignment="1">
      <alignment horizontal="center" vertical="center" wrapText="1"/>
    </xf>
    <xf numFmtId="0" fontId="25" fillId="0" borderId="8" xfId="7" applyFont="1" applyBorder="1" applyAlignment="1">
      <alignment horizontal="center" vertical="center" wrapText="1"/>
    </xf>
    <xf numFmtId="0" fontId="25" fillId="0" borderId="9" xfId="7" applyFont="1" applyBorder="1" applyAlignment="1">
      <alignment horizontal="center" vertical="center" wrapText="1"/>
    </xf>
    <xf numFmtId="0" fontId="25" fillId="0" borderId="7" xfId="7" applyFont="1" applyBorder="1" applyAlignment="1">
      <alignment horizontal="center" vertical="center" wrapText="1"/>
    </xf>
    <xf numFmtId="0" fontId="25" fillId="0" borderId="0" xfId="7" applyFont="1" applyAlignment="1">
      <alignment horizontal="center" vertical="center" wrapText="1"/>
    </xf>
    <xf numFmtId="0" fontId="25" fillId="0" borderId="66" xfId="7" applyFont="1" applyBorder="1" applyAlignment="1">
      <alignment horizontal="center" vertical="center" wrapText="1"/>
    </xf>
    <xf numFmtId="0" fontId="25" fillId="0" borderId="74" xfId="7" applyFont="1" applyBorder="1" applyAlignment="1">
      <alignment horizontal="center" vertical="center" wrapText="1"/>
    </xf>
    <xf numFmtId="0" fontId="25" fillId="0" borderId="75" xfId="7" applyFont="1" applyBorder="1" applyAlignment="1">
      <alignment horizontal="center" vertical="center" wrapText="1"/>
    </xf>
    <xf numFmtId="0" fontId="25" fillId="0" borderId="76" xfId="7" applyFont="1" applyBorder="1" applyAlignment="1">
      <alignment horizontal="center" vertical="center" wrapText="1"/>
    </xf>
    <xf numFmtId="49" fontId="21" fillId="0" borderId="0" xfId="8" applyNumberFormat="1" applyFont="1" applyAlignment="1">
      <alignment horizontal="left" vertical="center"/>
    </xf>
    <xf numFmtId="178" fontId="21" fillId="0" borderId="44" xfId="8" applyNumberFormat="1" applyFont="1" applyBorder="1" applyAlignment="1">
      <alignment horizontal="right" vertical="center"/>
    </xf>
    <xf numFmtId="178" fontId="21" fillId="0" borderId="18" xfId="8" applyNumberFormat="1" applyFont="1" applyBorder="1" applyAlignment="1">
      <alignment horizontal="right" vertical="center"/>
    </xf>
    <xf numFmtId="178" fontId="21" fillId="0" borderId="43" xfId="8" applyNumberFormat="1" applyFont="1" applyBorder="1" applyAlignment="1">
      <alignment horizontal="right" vertical="center"/>
    </xf>
    <xf numFmtId="0" fontId="21" fillId="0" borderId="72" xfId="8" applyFont="1" applyBorder="1" applyAlignment="1">
      <alignment horizontal="center" vertical="center" shrinkToFit="1"/>
    </xf>
    <xf numFmtId="0" fontId="21" fillId="0" borderId="75" xfId="8" applyFont="1" applyBorder="1" applyAlignment="1">
      <alignment horizontal="center" vertical="center" shrinkToFit="1"/>
    </xf>
    <xf numFmtId="0" fontId="21" fillId="0" borderId="70" xfId="8" applyFont="1" applyBorder="1" applyAlignment="1">
      <alignment horizontal="center" vertical="center" shrinkToFit="1"/>
    </xf>
    <xf numFmtId="0" fontId="21" fillId="0" borderId="11" xfId="8" applyFont="1" applyBorder="1" applyAlignment="1">
      <alignment horizontal="center" vertical="center" textRotation="255"/>
    </xf>
    <xf numFmtId="0" fontId="21" fillId="0" borderId="7" xfId="8" applyFont="1" applyBorder="1" applyAlignment="1">
      <alignment horizontal="center" vertical="center" textRotation="255"/>
    </xf>
    <xf numFmtId="0" fontId="21" fillId="0" borderId="74" xfId="8" applyFont="1" applyBorder="1" applyAlignment="1">
      <alignment horizontal="center" vertical="center" textRotation="255"/>
    </xf>
    <xf numFmtId="0" fontId="21" fillId="0" borderId="75" xfId="8" applyFont="1" applyBorder="1" applyAlignment="1">
      <alignment horizontal="center" vertical="center" textRotation="255"/>
    </xf>
    <xf numFmtId="0" fontId="21" fillId="0" borderId="70" xfId="8" applyFont="1" applyBorder="1" applyAlignment="1">
      <alignment horizontal="center" vertical="center" textRotation="255"/>
    </xf>
    <xf numFmtId="0" fontId="27" fillId="0" borderId="41" xfId="8" applyFont="1" applyBorder="1" applyAlignment="1">
      <alignment horizontal="center" vertical="center" wrapText="1"/>
    </xf>
    <xf numFmtId="0" fontId="27" fillId="0" borderId="12" xfId="8" applyFont="1" applyBorder="1" applyAlignment="1">
      <alignment horizontal="center" vertical="center" wrapText="1"/>
    </xf>
    <xf numFmtId="0" fontId="27" fillId="0" borderId="51" xfId="8" applyFont="1" applyBorder="1" applyAlignment="1">
      <alignment horizontal="center" vertical="center" wrapText="1"/>
    </xf>
    <xf numFmtId="0" fontId="27" fillId="0" borderId="37" xfId="8" applyFont="1" applyBorder="1" applyAlignment="1">
      <alignment horizontal="center" vertical="center" wrapText="1"/>
    </xf>
    <xf numFmtId="0" fontId="27" fillId="0" borderId="56" xfId="8" applyFont="1" applyBorder="1" applyAlignment="1">
      <alignment horizontal="center" vertical="center" wrapText="1"/>
    </xf>
    <xf numFmtId="0" fontId="27" fillId="0" borderId="40" xfId="8" applyFont="1" applyBorder="1" applyAlignment="1">
      <alignment horizontal="center" vertical="center" wrapText="1"/>
    </xf>
    <xf numFmtId="0" fontId="21" fillId="0" borderId="41" xfId="8" applyFont="1" applyBorder="1" applyAlignment="1">
      <alignment horizontal="center" vertical="center" wrapText="1"/>
    </xf>
    <xf numFmtId="0" fontId="21" fillId="0" borderId="12" xfId="8" applyFont="1" applyBorder="1" applyAlignment="1">
      <alignment horizontal="center" vertical="center" wrapText="1"/>
    </xf>
    <xf numFmtId="0" fontId="21" fillId="0" borderId="51" xfId="8" applyFont="1" applyBorder="1" applyAlignment="1">
      <alignment horizontal="center" vertical="center" wrapText="1"/>
    </xf>
    <xf numFmtId="0" fontId="21" fillId="0" borderId="37" xfId="8" applyFont="1" applyBorder="1" applyAlignment="1">
      <alignment horizontal="center" vertical="center" wrapText="1"/>
    </xf>
    <xf numFmtId="0" fontId="21" fillId="0" borderId="56" xfId="8" applyFont="1" applyBorder="1" applyAlignment="1">
      <alignment horizontal="center" vertical="center" wrapText="1"/>
    </xf>
    <xf numFmtId="0" fontId="21" fillId="0" borderId="40" xfId="8" applyFont="1" applyBorder="1" applyAlignment="1">
      <alignment horizontal="center" vertical="center" wrapText="1"/>
    </xf>
    <xf numFmtId="0" fontId="27" fillId="0" borderId="13" xfId="8" applyFont="1" applyBorder="1" applyAlignment="1">
      <alignment horizontal="center" vertical="center" wrapText="1"/>
    </xf>
    <xf numFmtId="0" fontId="27" fillId="0" borderId="67" xfId="8" applyFont="1" applyBorder="1" applyAlignment="1">
      <alignment horizontal="center" vertical="center" wrapText="1"/>
    </xf>
    <xf numFmtId="0" fontId="21" fillId="0" borderId="0" xfId="8" applyFont="1" applyAlignment="1">
      <alignment horizontal="center" vertical="center" shrinkToFit="1"/>
    </xf>
    <xf numFmtId="186" fontId="21" fillId="0" borderId="0" xfId="8" applyNumberFormat="1" applyFont="1" applyAlignment="1" applyProtection="1">
      <alignment horizontal="center" vertical="center" shrinkToFit="1"/>
      <protection hidden="1"/>
    </xf>
    <xf numFmtId="0" fontId="27" fillId="0" borderId="0" xfId="8" applyFont="1" applyAlignment="1" applyProtection="1">
      <alignment horizontal="left" vertical="center" wrapText="1"/>
      <protection hidden="1"/>
    </xf>
    <xf numFmtId="0" fontId="21" fillId="0" borderId="0" xfId="8" applyFont="1" applyAlignment="1" applyProtection="1">
      <alignment horizontal="center" vertical="center" shrinkToFit="1"/>
      <protection hidden="1"/>
    </xf>
    <xf numFmtId="0" fontId="21" fillId="0" borderId="0" xfId="8" applyFont="1">
      <alignment vertical="center"/>
    </xf>
    <xf numFmtId="0" fontId="21" fillId="0" borderId="0" xfId="10">
      <alignment vertical="center"/>
    </xf>
    <xf numFmtId="49" fontId="24" fillId="0" borderId="1" xfId="11" applyNumberFormat="1" applyFont="1" applyBorder="1" applyAlignment="1">
      <alignment horizontal="center" vertical="center"/>
    </xf>
    <xf numFmtId="49" fontId="24" fillId="0" borderId="2" xfId="11" applyNumberFormat="1" applyFont="1" applyBorder="1" applyAlignment="1">
      <alignment horizontal="center" vertical="center"/>
    </xf>
    <xf numFmtId="49" fontId="24" fillId="0" borderId="3" xfId="11" applyNumberFormat="1" applyFont="1" applyBorder="1" applyAlignment="1">
      <alignment horizontal="center" vertical="center"/>
    </xf>
    <xf numFmtId="0" fontId="21" fillId="0" borderId="39" xfId="11" applyFont="1" applyBorder="1" applyAlignment="1">
      <alignment horizontal="center" vertical="center"/>
    </xf>
    <xf numFmtId="0" fontId="21" fillId="0" borderId="31" xfId="11" applyFont="1" applyBorder="1" applyAlignment="1">
      <alignment horizontal="center" vertical="center"/>
    </xf>
    <xf numFmtId="0" fontId="21" fillId="0" borderId="42" xfId="11" applyFont="1" applyBorder="1" applyAlignment="1">
      <alignment horizontal="center" vertical="center"/>
    </xf>
    <xf numFmtId="0" fontId="21" fillId="0" borderId="34" xfId="11" applyFont="1" applyBorder="1" applyAlignment="1">
      <alignment horizontal="center" vertical="center"/>
    </xf>
    <xf numFmtId="0" fontId="21" fillId="0" borderId="41" xfId="11" applyFont="1" applyBorder="1">
      <alignment vertical="center"/>
    </xf>
    <xf numFmtId="0" fontId="21" fillId="0" borderId="12" xfId="11" applyFont="1" applyBorder="1">
      <alignment vertical="center"/>
    </xf>
    <xf numFmtId="0" fontId="21" fillId="0" borderId="51" xfId="11" applyFont="1" applyBorder="1">
      <alignment vertical="center"/>
    </xf>
    <xf numFmtId="178" fontId="21" fillId="0" borderId="41" xfId="11" applyNumberFormat="1" applyFont="1" applyBorder="1" applyAlignment="1">
      <alignment horizontal="right" vertical="center" shrinkToFit="1"/>
    </xf>
    <xf numFmtId="178" fontId="21" fillId="0" borderId="12" xfId="11" applyNumberFormat="1" applyFont="1" applyBorder="1" applyAlignment="1">
      <alignment horizontal="right" vertical="center" shrinkToFit="1"/>
    </xf>
    <xf numFmtId="178" fontId="21" fillId="0" borderId="82" xfId="11" applyNumberFormat="1" applyFont="1" applyBorder="1" applyAlignment="1">
      <alignment horizontal="right" vertical="center" shrinkToFit="1"/>
    </xf>
    <xf numFmtId="181" fontId="21" fillId="0" borderId="83" xfId="11" applyNumberFormat="1" applyFont="1" applyBorder="1" applyAlignment="1">
      <alignment horizontal="right" vertical="center" shrinkToFit="1"/>
    </xf>
    <xf numFmtId="178" fontId="21" fillId="0" borderId="83" xfId="11" applyNumberFormat="1" applyFont="1" applyBorder="1" applyAlignment="1">
      <alignment horizontal="right" vertical="center" shrinkToFit="1"/>
    </xf>
    <xf numFmtId="181" fontId="21" fillId="0" borderId="84" xfId="11" applyNumberFormat="1" applyFont="1" applyBorder="1" applyAlignment="1">
      <alignment horizontal="right" vertical="center" shrinkToFit="1"/>
    </xf>
    <xf numFmtId="181" fontId="21" fillId="0" borderId="12" xfId="11" applyNumberFormat="1" applyFont="1" applyBorder="1" applyAlignment="1">
      <alignment horizontal="right" vertical="center" shrinkToFit="1"/>
    </xf>
    <xf numFmtId="181" fontId="21" fillId="0" borderId="51" xfId="11" applyNumberFormat="1" applyFont="1" applyBorder="1" applyAlignment="1">
      <alignment horizontal="right" vertical="center" shrinkToFit="1"/>
    </xf>
    <xf numFmtId="0" fontId="21" fillId="0" borderId="65" xfId="11" applyFont="1" applyBorder="1">
      <alignment vertical="center"/>
    </xf>
    <xf numFmtId="0" fontId="21" fillId="0" borderId="0" xfId="11" applyFont="1">
      <alignment vertical="center"/>
    </xf>
    <xf numFmtId="0" fontId="21" fillId="0" borderId="38" xfId="11" applyFont="1" applyBorder="1">
      <alignment vertical="center"/>
    </xf>
    <xf numFmtId="178" fontId="21" fillId="0" borderId="65" xfId="11" applyNumberFormat="1" applyFont="1" applyBorder="1" applyAlignment="1">
      <alignment horizontal="right" vertical="center" shrinkToFit="1"/>
    </xf>
    <xf numFmtId="178" fontId="21" fillId="0" borderId="0" xfId="11" applyNumberFormat="1" applyFont="1" applyAlignment="1">
      <alignment horizontal="right" vertical="center" shrinkToFit="1"/>
    </xf>
    <xf numFmtId="178" fontId="21" fillId="0" borderId="85" xfId="11" applyNumberFormat="1" applyFont="1" applyBorder="1" applyAlignment="1">
      <alignment horizontal="right" vertical="center" shrinkToFit="1"/>
    </xf>
    <xf numFmtId="181" fontId="21" fillId="0" borderId="86" xfId="11" applyNumberFormat="1" applyFont="1" applyBorder="1" applyAlignment="1">
      <alignment horizontal="right" vertical="center" shrinkToFit="1"/>
    </xf>
    <xf numFmtId="178" fontId="21" fillId="0" borderId="86" xfId="11" applyNumberFormat="1" applyFont="1" applyBorder="1" applyAlignment="1">
      <alignment horizontal="right" vertical="center" shrinkToFit="1"/>
    </xf>
    <xf numFmtId="181" fontId="21" fillId="0" borderId="88" xfId="11" applyNumberFormat="1" applyFont="1" applyBorder="1" applyAlignment="1">
      <alignment horizontal="right" vertical="center" shrinkToFit="1"/>
    </xf>
    <xf numFmtId="181" fontId="21" fillId="0" borderId="0" xfId="11" applyNumberFormat="1" applyFont="1" applyAlignment="1">
      <alignment horizontal="right" vertical="center" shrinkToFit="1"/>
    </xf>
    <xf numFmtId="181" fontId="21" fillId="0" borderId="38" xfId="11" applyNumberFormat="1" applyFont="1" applyBorder="1" applyAlignment="1">
      <alignment horizontal="right" vertical="center" shrinkToFit="1"/>
    </xf>
    <xf numFmtId="178" fontId="21" fillId="0" borderId="87" xfId="11" applyNumberFormat="1" applyFont="1" applyBorder="1" applyAlignment="1">
      <alignment horizontal="right" vertical="center" shrinkToFit="1"/>
    </xf>
    <xf numFmtId="178" fontId="21" fillId="0" borderId="88" xfId="11" applyNumberFormat="1" applyFont="1" applyBorder="1" applyAlignment="1">
      <alignment horizontal="right" vertical="center" shrinkToFit="1"/>
    </xf>
    <xf numFmtId="178" fontId="21" fillId="0" borderId="38" xfId="11" applyNumberFormat="1" applyFont="1" applyBorder="1" applyAlignment="1">
      <alignment horizontal="right" vertical="center" shrinkToFit="1"/>
    </xf>
    <xf numFmtId="181" fontId="21" fillId="0" borderId="82" xfId="11" applyNumberFormat="1" applyFont="1" applyBorder="1" applyAlignment="1">
      <alignment horizontal="right" vertical="center" shrinkToFit="1"/>
    </xf>
    <xf numFmtId="181" fontId="21" fillId="0" borderId="85" xfId="11" applyNumberFormat="1" applyFont="1" applyBorder="1" applyAlignment="1">
      <alignment horizontal="right" vertical="center" shrinkToFit="1"/>
    </xf>
    <xf numFmtId="0" fontId="27" fillId="0" borderId="65" xfId="11" applyFont="1" applyBorder="1">
      <alignment vertical="center"/>
    </xf>
    <xf numFmtId="0" fontId="27" fillId="0" borderId="0" xfId="11" applyFont="1">
      <alignment vertical="center"/>
    </xf>
    <xf numFmtId="0" fontId="27" fillId="0" borderId="38" xfId="11" applyFont="1" applyBorder="1">
      <alignment vertical="center"/>
    </xf>
    <xf numFmtId="0" fontId="17" fillId="0" borderId="0" xfId="6" applyAlignment="1">
      <alignment vertical="center"/>
    </xf>
    <xf numFmtId="0" fontId="17" fillId="0" borderId="38" xfId="6" applyBorder="1" applyAlignment="1">
      <alignment vertical="center"/>
    </xf>
    <xf numFmtId="178" fontId="21" fillId="0" borderId="88" xfId="11" applyNumberFormat="1" applyFont="1" applyBorder="1" applyAlignment="1">
      <alignment horizontal="right" vertical="center"/>
    </xf>
    <xf numFmtId="178" fontId="21" fillId="0" borderId="0" xfId="11" applyNumberFormat="1" applyFont="1" applyAlignment="1">
      <alignment horizontal="right" vertical="center"/>
    </xf>
    <xf numFmtId="178" fontId="21" fillId="0" borderId="38" xfId="11" applyNumberFormat="1" applyFont="1" applyBorder="1" applyAlignment="1">
      <alignment horizontal="right" vertical="center"/>
    </xf>
    <xf numFmtId="0" fontId="21" fillId="0" borderId="37" xfId="11" applyFont="1" applyBorder="1">
      <alignment vertical="center"/>
    </xf>
    <xf numFmtId="0" fontId="21" fillId="0" borderId="56" xfId="11" applyFont="1" applyBorder="1">
      <alignment vertical="center"/>
    </xf>
    <xf numFmtId="0" fontId="21" fillId="0" borderId="40" xfId="11" applyFont="1" applyBorder="1">
      <alignment vertical="center"/>
    </xf>
    <xf numFmtId="178" fontId="21" fillId="0" borderId="65" xfId="11" applyNumberFormat="1" applyFont="1" applyBorder="1" applyAlignment="1">
      <alignment horizontal="right" vertical="center"/>
    </xf>
    <xf numFmtId="178" fontId="21" fillId="0" borderId="85" xfId="11" applyNumberFormat="1" applyFont="1" applyBorder="1" applyAlignment="1">
      <alignment horizontal="right" vertical="center"/>
    </xf>
    <xf numFmtId="181" fontId="21" fillId="0" borderId="86" xfId="11" applyNumberFormat="1" applyFont="1" applyBorder="1" applyAlignment="1">
      <alignment horizontal="right" vertical="center"/>
    </xf>
    <xf numFmtId="0" fontId="27" fillId="0" borderId="39" xfId="11" applyFont="1" applyBorder="1" applyAlignment="1">
      <alignment horizontal="center" vertical="center"/>
    </xf>
    <xf numFmtId="0" fontId="27" fillId="0" borderId="31" xfId="11" applyFont="1" applyBorder="1" applyAlignment="1">
      <alignment horizontal="center" vertical="center"/>
    </xf>
    <xf numFmtId="0" fontId="27" fillId="0" borderId="42" xfId="11" applyFont="1" applyBorder="1" applyAlignment="1">
      <alignment horizontal="center"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1" fillId="0" borderId="84" xfId="11" applyNumberFormat="1" applyFon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1" fillId="0" borderId="41" xfId="11" applyFont="1" applyBorder="1" applyAlignment="1">
      <alignment horizontal="center" vertical="center" textRotation="255"/>
    </xf>
    <xf numFmtId="0" fontId="21" fillId="0" borderId="51" xfId="11" applyFont="1" applyBorder="1" applyAlignment="1">
      <alignment horizontal="center" vertical="center" textRotation="255"/>
    </xf>
    <xf numFmtId="0" fontId="21" fillId="0" borderId="65" xfId="11" applyFont="1" applyBorder="1" applyAlignment="1">
      <alignment horizontal="center" vertical="center" textRotation="255"/>
    </xf>
    <xf numFmtId="0" fontId="21" fillId="0" borderId="38" xfId="11" applyFont="1" applyBorder="1" applyAlignment="1">
      <alignment horizontal="center" vertical="center" textRotation="255"/>
    </xf>
    <xf numFmtId="0" fontId="21" fillId="0" borderId="37" xfId="11" applyFont="1" applyBorder="1" applyAlignment="1">
      <alignment horizontal="center" vertical="center" textRotation="255"/>
    </xf>
    <xf numFmtId="0" fontId="21"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1" fillId="0" borderId="41" xfId="11" applyNumberFormat="1" applyFont="1" applyBorder="1" applyAlignment="1">
      <alignment horizontal="right" vertical="center" shrinkToFit="1"/>
    </xf>
    <xf numFmtId="0" fontId="21" fillId="0" borderId="41" xfId="11" applyFont="1" applyBorder="1" applyAlignment="1">
      <alignment horizontal="center" vertical="center" wrapText="1"/>
    </xf>
    <xf numFmtId="0" fontId="21" fillId="0" borderId="12" xfId="11" applyFont="1" applyBorder="1" applyAlignment="1">
      <alignment horizontal="center" vertical="center" wrapText="1"/>
    </xf>
    <xf numFmtId="0" fontId="21" fillId="0" borderId="65" xfId="11" applyFont="1" applyBorder="1" applyAlignment="1">
      <alignment horizontal="center" vertical="center" wrapText="1"/>
    </xf>
    <xf numFmtId="0" fontId="21" fillId="0" borderId="0" xfId="11" applyFont="1" applyAlignment="1">
      <alignment horizontal="center" vertical="center" wrapText="1"/>
    </xf>
    <xf numFmtId="0" fontId="21" fillId="0" borderId="37" xfId="11" applyFont="1" applyBorder="1" applyAlignment="1">
      <alignment horizontal="center" vertical="center" wrapText="1"/>
    </xf>
    <xf numFmtId="0" fontId="21" fillId="0" borderId="56" xfId="11" applyFont="1" applyBorder="1" applyAlignment="1">
      <alignment horizontal="center" vertical="center" wrapText="1"/>
    </xf>
    <xf numFmtId="0" fontId="21" fillId="0" borderId="12" xfId="11" applyFont="1" applyBorder="1" applyAlignment="1">
      <alignment vertical="center" textRotation="255"/>
    </xf>
    <xf numFmtId="0" fontId="21" fillId="0" borderId="0" xfId="11" applyFont="1" applyAlignment="1">
      <alignment vertical="center" textRotation="255"/>
    </xf>
    <xf numFmtId="0" fontId="21" fillId="0" borderId="56" xfId="11" applyFont="1" applyBorder="1" applyAlignment="1">
      <alignment vertical="center" textRotation="255"/>
    </xf>
    <xf numFmtId="181" fontId="21" fillId="0" borderId="65" xfId="11" applyNumberFormat="1" applyFont="1" applyBorder="1" applyAlignment="1">
      <alignment horizontal="right" vertical="center" shrinkToFit="1"/>
    </xf>
    <xf numFmtId="181" fontId="21"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1"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1" fillId="0" borderId="41" xfId="11" applyFont="1" applyBorder="1" applyAlignment="1">
      <alignment horizontal="left" vertical="center"/>
    </xf>
    <xf numFmtId="0" fontId="21" fillId="0" borderId="12" xfId="11" applyFont="1" applyBorder="1" applyAlignment="1">
      <alignment horizontal="left" vertical="center"/>
    </xf>
    <xf numFmtId="0" fontId="21" fillId="0" borderId="51" xfId="11" applyFont="1" applyBorder="1" applyAlignment="1">
      <alignment horizontal="left" vertical="center"/>
    </xf>
    <xf numFmtId="178" fontId="21" fillId="0" borderId="51" xfId="11" applyNumberFormat="1" applyFont="1" applyBorder="1" applyAlignment="1">
      <alignment horizontal="right" vertical="center" shrinkToFit="1"/>
    </xf>
    <xf numFmtId="0" fontId="21" fillId="0" borderId="65" xfId="11" applyFont="1" applyBorder="1" applyAlignment="1">
      <alignment horizontal="left" vertical="center"/>
    </xf>
    <xf numFmtId="0" fontId="21" fillId="0" borderId="0" xfId="11" applyFont="1" applyAlignment="1">
      <alignment horizontal="left" vertical="center"/>
    </xf>
    <xf numFmtId="0" fontId="21" fillId="0" borderId="38" xfId="11" applyFont="1" applyBorder="1" applyAlignment="1">
      <alignment horizontal="left" vertical="center"/>
    </xf>
    <xf numFmtId="178" fontId="21" fillId="5" borderId="88" xfId="11" applyNumberFormat="1" applyFont="1" applyFill="1" applyBorder="1" applyAlignment="1">
      <alignment horizontal="right" vertical="center" shrinkToFit="1"/>
    </xf>
    <xf numFmtId="178" fontId="21" fillId="5" borderId="0" xfId="11" applyNumberFormat="1" applyFont="1" applyFill="1" applyAlignment="1">
      <alignment horizontal="right" vertical="center" shrinkToFit="1"/>
    </xf>
    <xf numFmtId="178" fontId="21" fillId="5" borderId="85" xfId="11" applyNumberFormat="1" applyFont="1" applyFill="1" applyBorder="1" applyAlignment="1">
      <alignment horizontal="right" vertical="center" shrinkToFit="1"/>
    </xf>
    <xf numFmtId="0" fontId="21" fillId="5" borderId="88" xfId="11" applyFont="1" applyFill="1" applyBorder="1" applyAlignment="1">
      <alignment horizontal="right" vertical="center" shrinkToFit="1"/>
    </xf>
    <xf numFmtId="0" fontId="21" fillId="5" borderId="0" xfId="11" applyFont="1" applyFill="1" applyAlignment="1">
      <alignment horizontal="right" vertical="center" shrinkToFit="1"/>
    </xf>
    <xf numFmtId="0" fontId="21" fillId="5" borderId="38" xfId="11" applyFont="1" applyFill="1" applyBorder="1" applyAlignment="1">
      <alignment horizontal="right" vertical="center" shrinkToFit="1"/>
    </xf>
    <xf numFmtId="178" fontId="21" fillId="0" borderId="37" xfId="11" applyNumberFormat="1" applyFont="1" applyBorder="1" applyAlignment="1">
      <alignment horizontal="right" vertical="center" shrinkToFit="1"/>
    </xf>
    <xf numFmtId="178" fontId="21" fillId="0" borderId="56" xfId="11" applyNumberFormat="1" applyFont="1" applyBorder="1" applyAlignment="1">
      <alignment horizontal="right" vertical="center" shrinkToFit="1"/>
    </xf>
    <xf numFmtId="178" fontId="21" fillId="0" borderId="89" xfId="11" applyNumberFormat="1" applyFont="1" applyBorder="1" applyAlignment="1">
      <alignment horizontal="right" vertical="center" shrinkToFit="1"/>
    </xf>
    <xf numFmtId="181" fontId="21" fillId="0" borderId="90" xfId="11" applyNumberFormat="1" applyFont="1" applyBorder="1" applyAlignment="1">
      <alignment horizontal="right" vertical="center" shrinkToFit="1"/>
    </xf>
    <xf numFmtId="178" fontId="21" fillId="0" borderId="90" xfId="11" applyNumberFormat="1" applyFont="1" applyBorder="1" applyAlignment="1">
      <alignment horizontal="right" vertical="center" shrinkToFit="1"/>
    </xf>
    <xf numFmtId="181" fontId="21" fillId="0" borderId="91" xfId="11" applyNumberFormat="1" applyFont="1" applyBorder="1" applyAlignment="1">
      <alignment horizontal="right" vertical="center" shrinkToFit="1"/>
    </xf>
    <xf numFmtId="181" fontId="21" fillId="0" borderId="40" xfId="11" applyNumberFormat="1" applyFont="1" applyBorder="1" applyAlignment="1">
      <alignment horizontal="right" vertical="center" shrinkToFit="1"/>
    </xf>
    <xf numFmtId="0" fontId="21" fillId="0" borderId="37" xfId="11" applyFont="1" applyBorder="1" applyAlignment="1">
      <alignment horizontal="left" vertical="center"/>
    </xf>
    <xf numFmtId="0" fontId="21" fillId="0" borderId="56" xfId="11" applyFont="1" applyBorder="1" applyAlignment="1">
      <alignment horizontal="left" vertical="center"/>
    </xf>
    <xf numFmtId="0" fontId="21" fillId="0" borderId="40" xfId="11" applyFont="1" applyBorder="1" applyAlignment="1">
      <alignment horizontal="left" vertical="center"/>
    </xf>
    <xf numFmtId="178" fontId="21" fillId="0" borderId="40" xfId="11" applyNumberFormat="1" applyFont="1" applyBorder="1" applyAlignment="1">
      <alignment horizontal="right" vertical="center" shrinkToFit="1"/>
    </xf>
    <xf numFmtId="0" fontId="25" fillId="0" borderId="0" xfId="11" applyFont="1">
      <alignment vertical="center"/>
    </xf>
    <xf numFmtId="0" fontId="25"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1" fillId="0" borderId="91" xfId="11" applyNumberFormat="1" applyFont="1" applyBorder="1" applyAlignment="1">
      <alignment horizontal="right" vertical="center" shrinkToFit="1"/>
    </xf>
    <xf numFmtId="178" fontId="21" fillId="5" borderId="91" xfId="11" applyNumberFormat="1" applyFont="1" applyFill="1" applyBorder="1" applyAlignment="1">
      <alignment horizontal="right" vertical="center" shrinkToFit="1"/>
    </xf>
    <xf numFmtId="178" fontId="21" fillId="5" borderId="56" xfId="11" applyNumberFormat="1" applyFont="1" applyFill="1" applyBorder="1" applyAlignment="1">
      <alignment horizontal="right" vertical="center" shrinkToFit="1"/>
    </xf>
    <xf numFmtId="178" fontId="21" fillId="5" borderId="89" xfId="11" applyNumberFormat="1" applyFont="1" applyFill="1" applyBorder="1" applyAlignment="1">
      <alignment horizontal="right" vertical="center" shrinkToFit="1"/>
    </xf>
    <xf numFmtId="0" fontId="21" fillId="5" borderId="91" xfId="11" applyFont="1" applyFill="1" applyBorder="1" applyAlignment="1">
      <alignment horizontal="right" vertical="center" shrinkToFit="1"/>
    </xf>
    <xf numFmtId="0" fontId="21" fillId="5" borderId="56" xfId="11" applyFont="1" applyFill="1" applyBorder="1" applyAlignment="1">
      <alignment horizontal="right" vertical="center" shrinkToFit="1"/>
    </xf>
    <xf numFmtId="0" fontId="21" fillId="5" borderId="40" xfId="11" applyFont="1" applyFill="1" applyBorder="1" applyAlignment="1">
      <alignment horizontal="right" vertical="center" shrinkToFit="1"/>
    </xf>
    <xf numFmtId="0" fontId="33" fillId="6" borderId="0" xfId="12" applyFont="1" applyFill="1">
      <alignment vertical="center"/>
    </xf>
    <xf numFmtId="0" fontId="34" fillId="6" borderId="1" xfId="12" applyFont="1" applyFill="1" applyBorder="1" applyAlignment="1">
      <alignment horizontal="center" vertical="center"/>
    </xf>
    <xf numFmtId="0" fontId="34" fillId="6" borderId="2" xfId="12" applyFont="1" applyFill="1" applyBorder="1" applyAlignment="1">
      <alignment horizontal="center" vertical="center"/>
    </xf>
    <xf numFmtId="0" fontId="34" fillId="6" borderId="3" xfId="12" applyFont="1" applyFill="1" applyBorder="1" applyAlignment="1">
      <alignment horizontal="center" vertical="center"/>
    </xf>
    <xf numFmtId="0" fontId="35" fillId="6" borderId="75" xfId="12" applyFont="1" applyFill="1" applyBorder="1" applyAlignment="1">
      <alignment horizontal="left" vertical="center"/>
    </xf>
    <xf numFmtId="0" fontId="35" fillId="6" borderId="75" xfId="12" applyFont="1" applyFill="1" applyBorder="1">
      <alignment vertical="center"/>
    </xf>
    <xf numFmtId="0" fontId="35" fillId="7" borderId="36" xfId="12" applyFont="1" applyFill="1" applyBorder="1" applyAlignment="1" applyProtection="1">
      <alignment horizontal="center" vertical="center"/>
      <protection locked="0"/>
    </xf>
    <xf numFmtId="0" fontId="35" fillId="7" borderId="8" xfId="12" applyFont="1" applyFill="1" applyBorder="1" applyAlignment="1" applyProtection="1">
      <alignment horizontal="center" vertical="center"/>
      <protection locked="0"/>
    </xf>
    <xf numFmtId="0" fontId="35" fillId="7" borderId="23" xfId="12" applyFont="1" applyFill="1" applyBorder="1" applyAlignment="1" applyProtection="1">
      <alignment horizontal="center" vertical="center"/>
      <protection locked="0"/>
    </xf>
    <xf numFmtId="0" fontId="35" fillId="7" borderId="92" xfId="12" applyFont="1" applyFill="1" applyBorder="1" applyAlignment="1" applyProtection="1">
      <alignment horizontal="center" vertical="center"/>
      <protection locked="0"/>
    </xf>
    <xf numFmtId="0" fontId="35" fillId="7" borderId="93" xfId="12" applyFont="1" applyFill="1" applyBorder="1" applyAlignment="1" applyProtection="1">
      <alignment horizontal="center" vertical="center"/>
      <protection locked="0"/>
    </xf>
    <xf numFmtId="0" fontId="35" fillId="7" borderId="94" xfId="12" applyFont="1" applyFill="1" applyBorder="1" applyAlignment="1" applyProtection="1">
      <alignment horizontal="center" vertical="center"/>
      <protection locked="0"/>
    </xf>
    <xf numFmtId="0" fontId="35" fillId="7" borderId="64" xfId="12" applyFont="1" applyFill="1" applyBorder="1" applyAlignment="1" applyProtection="1">
      <alignment horizontal="center" vertical="center" wrapText="1"/>
      <protection locked="0"/>
    </xf>
    <xf numFmtId="0" fontId="35" fillId="7" borderId="8" xfId="12" applyFont="1" applyFill="1" applyBorder="1" applyAlignment="1" applyProtection="1">
      <alignment horizontal="center" vertical="center" wrapText="1"/>
      <protection locked="0"/>
    </xf>
    <xf numFmtId="0" fontId="35" fillId="7" borderId="23" xfId="12" applyFont="1" applyFill="1" applyBorder="1" applyAlignment="1" applyProtection="1">
      <alignment horizontal="center" vertical="center" wrapText="1"/>
      <protection locked="0"/>
    </xf>
    <xf numFmtId="0" fontId="35" fillId="7" borderId="95" xfId="12" applyFont="1" applyFill="1" applyBorder="1" applyAlignment="1" applyProtection="1">
      <alignment horizontal="center" vertical="center" wrapText="1"/>
      <protection locked="0"/>
    </xf>
    <xf numFmtId="0" fontId="35" fillId="7" borderId="93" xfId="12" applyFont="1" applyFill="1" applyBorder="1" applyAlignment="1" applyProtection="1">
      <alignment horizontal="center" vertical="center" wrapText="1"/>
      <protection locked="0"/>
    </xf>
    <xf numFmtId="0" fontId="35" fillId="7" borderId="94" xfId="12" applyFont="1" applyFill="1" applyBorder="1" applyAlignment="1" applyProtection="1">
      <alignment horizontal="center" vertical="center" wrapText="1"/>
      <protection locked="0"/>
    </xf>
    <xf numFmtId="0" fontId="35" fillId="7" borderId="36" xfId="12" applyFont="1" applyFill="1" applyBorder="1" applyAlignment="1" applyProtection="1">
      <alignment horizontal="center" vertical="center" wrapText="1"/>
      <protection locked="0"/>
    </xf>
    <xf numFmtId="0" fontId="35" fillId="7" borderId="9" xfId="12" applyFont="1" applyFill="1" applyBorder="1" applyAlignment="1" applyProtection="1">
      <alignment horizontal="center" vertical="center" wrapText="1"/>
      <protection locked="0"/>
    </xf>
    <xf numFmtId="0" fontId="35" fillId="7" borderId="92" xfId="12" applyFont="1" applyFill="1" applyBorder="1" applyAlignment="1" applyProtection="1">
      <alignment horizontal="center" vertical="center" wrapText="1"/>
      <protection locked="0"/>
    </xf>
    <xf numFmtId="0" fontId="35" fillId="7" borderId="96" xfId="12" applyFont="1" applyFill="1" applyBorder="1" applyAlignment="1" applyProtection="1">
      <alignment horizontal="center" vertical="center" wrapText="1"/>
      <protection locked="0"/>
    </xf>
    <xf numFmtId="177" fontId="35" fillId="0" borderId="98" xfId="15" applyNumberFormat="1" applyFont="1" applyBorder="1" applyAlignment="1" applyProtection="1">
      <alignment horizontal="right" vertical="center" shrinkToFit="1"/>
      <protection locked="0"/>
    </xf>
    <xf numFmtId="177" fontId="35" fillId="0" borderId="99" xfId="15" applyNumberFormat="1" applyFont="1" applyBorder="1" applyAlignment="1" applyProtection="1">
      <alignment horizontal="right" vertical="center" shrinkToFit="1"/>
      <protection locked="0"/>
    </xf>
    <xf numFmtId="177" fontId="35" fillId="0" borderId="100" xfId="15" applyNumberFormat="1" applyFont="1" applyBorder="1" applyAlignment="1" applyProtection="1">
      <alignment horizontal="right" vertical="center" shrinkToFit="1"/>
      <protection locked="0"/>
    </xf>
    <xf numFmtId="0" fontId="35" fillId="0" borderId="98" xfId="15" applyFont="1" applyBorder="1" applyAlignment="1" applyProtection="1">
      <alignment horizontal="left" vertical="center" shrinkToFit="1"/>
      <protection locked="0"/>
    </xf>
    <xf numFmtId="0" fontId="35" fillId="0" borderId="99" xfId="15" applyFont="1" applyBorder="1" applyAlignment="1" applyProtection="1">
      <alignment horizontal="left" vertical="center" shrinkToFit="1"/>
      <protection locked="0"/>
    </xf>
    <xf numFmtId="0" fontId="35" fillId="0" borderId="110" xfId="15" applyFont="1" applyBorder="1" applyAlignment="1" applyProtection="1">
      <alignment horizontal="left" vertical="center" shrinkToFit="1"/>
      <protection locked="0"/>
    </xf>
    <xf numFmtId="0" fontId="35" fillId="0" borderId="98" xfId="14" applyFont="1" applyBorder="1" applyAlignment="1" applyProtection="1">
      <alignment horizontal="left" vertical="center" shrinkToFit="1"/>
      <protection locked="0"/>
    </xf>
    <xf numFmtId="0" fontId="35" fillId="0" borderId="99" xfId="14" applyFont="1" applyBorder="1" applyAlignment="1" applyProtection="1">
      <alignment horizontal="left" vertical="center" shrinkToFit="1"/>
      <protection locked="0"/>
    </xf>
    <xf numFmtId="0" fontId="35" fillId="0" borderId="100" xfId="14" applyFont="1" applyBorder="1" applyAlignment="1" applyProtection="1">
      <alignment horizontal="left" vertical="center" shrinkToFit="1"/>
      <protection locked="0"/>
    </xf>
    <xf numFmtId="177" fontId="35" fillId="0" borderId="101" xfId="14" applyNumberFormat="1" applyFont="1" applyBorder="1" applyAlignment="1" applyProtection="1">
      <alignment horizontal="right" vertical="center" shrinkToFit="1"/>
      <protection locked="0"/>
    </xf>
    <xf numFmtId="177" fontId="35" fillId="0" borderId="102" xfId="14" applyNumberFormat="1" applyFont="1" applyBorder="1" applyAlignment="1" applyProtection="1">
      <alignment horizontal="right" vertical="center" shrinkToFit="1"/>
      <protection locked="0"/>
    </xf>
    <xf numFmtId="177" fontId="35" fillId="0" borderId="103" xfId="14" applyNumberFormat="1" applyFont="1" applyBorder="1" applyAlignment="1" applyProtection="1">
      <alignment horizontal="right" vertical="center" shrinkToFit="1"/>
      <protection locked="0"/>
    </xf>
    <xf numFmtId="177" fontId="35" fillId="0" borderId="104" xfId="14" applyNumberFormat="1" applyFont="1" applyBorder="1" applyAlignment="1" applyProtection="1">
      <alignment horizontal="right" vertical="center" shrinkToFit="1"/>
      <protection locked="0"/>
    </xf>
    <xf numFmtId="177" fontId="35" fillId="0" borderId="105" xfId="14" applyNumberFormat="1" applyFont="1" applyBorder="1" applyAlignment="1" applyProtection="1">
      <alignment horizontal="right" vertical="center" shrinkToFit="1"/>
      <protection locked="0"/>
    </xf>
    <xf numFmtId="177" fontId="35" fillId="0" borderId="106" xfId="14" applyNumberFormat="1" applyFont="1" applyBorder="1" applyAlignment="1" applyProtection="1">
      <alignment horizontal="right" vertical="center" shrinkToFit="1"/>
      <protection locked="0"/>
    </xf>
    <xf numFmtId="177" fontId="35" fillId="0" borderId="107" xfId="15" applyNumberFormat="1" applyFont="1" applyBorder="1" applyAlignment="1" applyProtection="1">
      <alignment horizontal="right" vertical="center" shrinkToFit="1"/>
      <protection locked="0"/>
    </xf>
    <xf numFmtId="177" fontId="35" fillId="0" borderId="102" xfId="15" applyNumberFormat="1" applyFont="1" applyBorder="1" applyAlignment="1" applyProtection="1">
      <alignment horizontal="right" vertical="center" shrinkToFit="1"/>
      <protection locked="0"/>
    </xf>
    <xf numFmtId="0" fontId="35" fillId="0" borderId="102" xfId="15" applyFont="1" applyBorder="1" applyAlignment="1" applyProtection="1">
      <alignment horizontal="left" vertical="center" shrinkToFit="1"/>
      <protection locked="0"/>
    </xf>
    <xf numFmtId="0" fontId="35" fillId="0" borderId="108" xfId="15" applyFont="1" applyBorder="1" applyAlignment="1" applyProtection="1">
      <alignment horizontal="left" vertical="center" shrinkToFit="1"/>
      <protection locked="0"/>
    </xf>
    <xf numFmtId="0" fontId="35"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5" fillId="0" borderId="120" xfId="15" applyNumberFormat="1" applyFont="1" applyBorder="1" applyAlignment="1" applyProtection="1">
      <alignment horizontal="right" vertical="center" shrinkToFit="1"/>
      <protection locked="0"/>
    </xf>
    <xf numFmtId="177" fontId="35" fillId="0" borderId="116" xfId="15" applyNumberFormat="1" applyFont="1" applyBorder="1" applyAlignment="1" applyProtection="1">
      <alignment horizontal="right" vertical="center" shrinkToFit="1"/>
      <protection locked="0"/>
    </xf>
    <xf numFmtId="0" fontId="35" fillId="0" borderId="116" xfId="15" applyFont="1" applyBorder="1" applyAlignment="1" applyProtection="1">
      <alignment horizontal="left" vertical="center" shrinkToFit="1"/>
      <protection locked="0"/>
    </xf>
    <xf numFmtId="0" fontId="35" fillId="0" borderId="121" xfId="15" applyFont="1" applyBorder="1" applyAlignment="1" applyProtection="1">
      <alignment horizontal="left" vertical="center" shrinkToFit="1"/>
      <protection locked="0"/>
    </xf>
    <xf numFmtId="0" fontId="35" fillId="0" borderId="112" xfId="15" applyFont="1" applyBorder="1" applyAlignment="1" applyProtection="1">
      <alignment horizontal="left" vertical="center" shrinkToFit="1"/>
      <protection locked="0"/>
    </xf>
    <xf numFmtId="0" fontId="35" fillId="0" borderId="113" xfId="15" applyFont="1" applyBorder="1" applyAlignment="1" applyProtection="1">
      <alignment horizontal="left" vertical="center" shrinkToFit="1"/>
      <protection locked="0"/>
    </xf>
    <xf numFmtId="0" fontId="35" fillId="0" borderId="114" xfId="15" applyFont="1" applyBorder="1" applyAlignment="1" applyProtection="1">
      <alignment horizontal="left" vertical="center" shrinkToFit="1"/>
      <protection locked="0"/>
    </xf>
    <xf numFmtId="177" fontId="35" fillId="0" borderId="112" xfId="15" applyNumberFormat="1" applyFont="1" applyBorder="1" applyAlignment="1" applyProtection="1">
      <alignment horizontal="right" vertical="center" shrinkToFit="1"/>
      <protection locked="0"/>
    </xf>
    <xf numFmtId="177" fontId="35" fillId="0" borderId="113" xfId="15" applyNumberFormat="1" applyFont="1" applyBorder="1" applyAlignment="1" applyProtection="1">
      <alignment horizontal="right" vertical="center" shrinkToFit="1"/>
      <protection locked="0"/>
    </xf>
    <xf numFmtId="177" fontId="35" fillId="0" borderId="114" xfId="15" applyNumberFormat="1" applyFont="1" applyBorder="1" applyAlignment="1" applyProtection="1">
      <alignment horizontal="right" vertical="center" shrinkToFit="1"/>
      <protection locked="0"/>
    </xf>
    <xf numFmtId="0" fontId="35" fillId="0" borderId="119" xfId="15" applyFont="1" applyBorder="1" applyAlignment="1" applyProtection="1">
      <alignment horizontal="left" vertical="center" shrinkToFit="1"/>
      <protection locked="0"/>
    </xf>
    <xf numFmtId="0" fontId="35" fillId="0" borderId="112" xfId="14" applyFont="1" applyBorder="1" applyAlignment="1" applyProtection="1">
      <alignment horizontal="left" vertical="center" shrinkToFit="1"/>
      <protection locked="0"/>
    </xf>
    <xf numFmtId="0" fontId="35" fillId="0" borderId="113" xfId="14" applyFont="1" applyBorder="1" applyAlignment="1" applyProtection="1">
      <alignment horizontal="left" vertical="center" shrinkToFit="1"/>
      <protection locked="0"/>
    </xf>
    <xf numFmtId="0" fontId="35" fillId="0" borderId="114" xfId="14" applyFont="1" applyBorder="1" applyAlignment="1" applyProtection="1">
      <alignment horizontal="left" vertical="center" shrinkToFit="1"/>
      <protection locked="0"/>
    </xf>
    <xf numFmtId="177" fontId="35" fillId="0" borderId="115" xfId="14" applyNumberFormat="1" applyFont="1" applyBorder="1" applyAlignment="1" applyProtection="1">
      <alignment horizontal="right" vertical="center" shrinkToFit="1"/>
      <protection locked="0"/>
    </xf>
    <xf numFmtId="177" fontId="35" fillId="0" borderId="116" xfId="14" applyNumberFormat="1" applyFont="1" applyBorder="1" applyAlignment="1" applyProtection="1">
      <alignment horizontal="right" vertical="center" shrinkToFit="1"/>
      <protection locked="0"/>
    </xf>
    <xf numFmtId="177" fontId="35" fillId="0" borderId="117" xfId="14" applyNumberFormat="1" applyFont="1" applyBorder="1" applyAlignment="1" applyProtection="1">
      <alignment horizontal="right" vertical="center" shrinkToFit="1"/>
      <protection locked="0"/>
    </xf>
    <xf numFmtId="177" fontId="35" fillId="0" borderId="118" xfId="14" applyNumberFormat="1" applyFont="1" applyBorder="1" applyAlignment="1" applyProtection="1">
      <alignment horizontal="right" vertical="center" shrinkToFit="1"/>
      <protection locked="0"/>
    </xf>
    <xf numFmtId="177" fontId="35" fillId="0" borderId="113" xfId="14" applyNumberFormat="1" applyFont="1" applyBorder="1" applyAlignment="1" applyProtection="1">
      <alignment horizontal="right" vertical="center" shrinkToFit="1"/>
      <protection locked="0"/>
    </xf>
    <xf numFmtId="177" fontId="35" fillId="0" borderId="119" xfId="14" applyNumberFormat="1" applyFont="1" applyBorder="1" applyAlignment="1" applyProtection="1">
      <alignment horizontal="right" vertical="center" shrinkToFit="1"/>
      <protection locked="0"/>
    </xf>
    <xf numFmtId="0" fontId="35" fillId="8" borderId="44" xfId="12" applyFont="1" applyFill="1" applyBorder="1" applyAlignment="1" applyProtection="1">
      <alignment horizontal="left" vertical="center" shrinkToFit="1"/>
      <protection locked="0"/>
    </xf>
    <xf numFmtId="0" fontId="35" fillId="8" borderId="18" xfId="12" applyFont="1" applyFill="1" applyBorder="1" applyAlignment="1" applyProtection="1">
      <alignment horizontal="left" vertical="center" shrinkToFit="1"/>
      <protection locked="0"/>
    </xf>
    <xf numFmtId="0" fontId="35" fillId="8" borderId="43" xfId="12" applyFont="1" applyFill="1" applyBorder="1" applyAlignment="1" applyProtection="1">
      <alignment horizontal="left" vertical="center" shrinkToFit="1"/>
      <protection locked="0"/>
    </xf>
    <xf numFmtId="177" fontId="35" fillId="8" borderId="128" xfId="15" applyNumberFormat="1" applyFont="1" applyFill="1" applyBorder="1" applyAlignment="1" applyProtection="1">
      <alignment horizontal="right" vertical="center" shrinkToFit="1"/>
      <protection locked="0"/>
    </xf>
    <xf numFmtId="177" fontId="35" fillId="8" borderId="129" xfId="15" applyNumberFormat="1" applyFont="1" applyFill="1" applyBorder="1" applyAlignment="1" applyProtection="1">
      <alignment horizontal="right" vertical="center" shrinkToFit="1"/>
      <protection locked="0"/>
    </xf>
    <xf numFmtId="177" fontId="35" fillId="8" borderId="130" xfId="15" applyNumberFormat="1" applyFont="1" applyFill="1" applyBorder="1" applyAlignment="1" applyProtection="1">
      <alignment horizontal="right" vertical="center" shrinkToFit="1"/>
      <protection locked="0"/>
    </xf>
    <xf numFmtId="177" fontId="35" fillId="8" borderId="131" xfId="15" applyNumberFormat="1" applyFont="1" applyFill="1" applyBorder="1" applyAlignment="1" applyProtection="1">
      <alignment horizontal="right" vertical="center" shrinkToFit="1"/>
      <protection locked="0"/>
    </xf>
    <xf numFmtId="177" fontId="35" fillId="8" borderId="132" xfId="15" applyNumberFormat="1" applyFont="1" applyFill="1" applyBorder="1" applyAlignment="1" applyProtection="1">
      <alignment horizontal="right" vertical="center" shrinkToFit="1"/>
      <protection locked="0"/>
    </xf>
    <xf numFmtId="177" fontId="35" fillId="8" borderId="133" xfId="15" applyNumberFormat="1" applyFont="1" applyFill="1" applyBorder="1" applyAlignment="1" applyProtection="1">
      <alignment horizontal="right" vertical="center" shrinkToFit="1"/>
      <protection locked="0"/>
    </xf>
    <xf numFmtId="177" fontId="35" fillId="8" borderId="134" xfId="15" applyNumberFormat="1" applyFont="1" applyFill="1" applyBorder="1" applyAlignment="1" applyProtection="1">
      <alignment horizontal="right" vertical="center" shrinkToFit="1"/>
      <protection locked="0"/>
    </xf>
    <xf numFmtId="177" fontId="35" fillId="0" borderId="123" xfId="14" applyNumberFormat="1" applyFont="1" applyBorder="1" applyAlignment="1" applyProtection="1">
      <alignment horizontal="right" vertical="center" shrinkToFit="1"/>
      <protection locked="0"/>
    </xf>
    <xf numFmtId="177" fontId="35" fillId="0" borderId="124" xfId="14" applyNumberFormat="1" applyFont="1" applyBorder="1" applyAlignment="1" applyProtection="1">
      <alignment horizontal="right" vertical="center" shrinkToFit="1"/>
      <protection locked="0"/>
    </xf>
    <xf numFmtId="177" fontId="35" fillId="0" borderId="125" xfId="14" applyNumberFormat="1" applyFont="1" applyBorder="1" applyAlignment="1" applyProtection="1">
      <alignment horizontal="right" vertical="center" shrinkToFit="1"/>
      <protection locked="0"/>
    </xf>
    <xf numFmtId="177" fontId="35" fillId="0" borderId="126" xfId="15" applyNumberFormat="1" applyFont="1" applyBorder="1" applyAlignment="1" applyProtection="1">
      <alignment horizontal="right" vertical="center" shrinkToFit="1"/>
      <protection locked="0"/>
    </xf>
    <xf numFmtId="177" fontId="35" fillId="0" borderId="124" xfId="15" applyNumberFormat="1" applyFont="1" applyBorder="1" applyAlignment="1" applyProtection="1">
      <alignment horizontal="right" vertical="center" shrinkToFit="1"/>
      <protection locked="0"/>
    </xf>
    <xf numFmtId="0" fontId="35" fillId="0" borderId="124" xfId="15" applyFont="1" applyBorder="1" applyAlignment="1" applyProtection="1">
      <alignment horizontal="left" vertical="center" shrinkToFit="1"/>
      <protection locked="0"/>
    </xf>
    <xf numFmtId="0" fontId="35" fillId="0" borderId="127" xfId="15" applyFont="1" applyBorder="1" applyAlignment="1" applyProtection="1">
      <alignment horizontal="left" vertical="center" shrinkToFit="1"/>
      <protection locked="0"/>
    </xf>
    <xf numFmtId="0" fontId="35" fillId="0" borderId="25" xfId="12" applyFont="1" applyBorder="1" applyAlignment="1" applyProtection="1">
      <alignment horizontal="center" vertical="center"/>
      <protection locked="0"/>
    </xf>
    <xf numFmtId="0" fontId="35" fillId="0" borderId="26" xfId="12" applyFont="1" applyBorder="1" applyAlignment="1" applyProtection="1">
      <alignment horizontal="center" vertical="center"/>
      <protection locked="0"/>
    </xf>
    <xf numFmtId="0" fontId="35" fillId="6" borderId="8" xfId="12" applyFont="1" applyFill="1" applyBorder="1" applyAlignment="1">
      <alignment horizontal="left" vertical="center"/>
    </xf>
    <xf numFmtId="0" fontId="35" fillId="8" borderId="129" xfId="15" applyFont="1" applyFill="1" applyBorder="1" applyAlignment="1" applyProtection="1">
      <alignment horizontal="left" vertical="center" shrinkToFit="1"/>
      <protection locked="0"/>
    </xf>
    <xf numFmtId="0" fontId="35" fillId="8" borderId="132" xfId="15" applyFont="1" applyFill="1" applyBorder="1" applyAlignment="1" applyProtection="1">
      <alignment horizontal="left" vertical="center" shrinkToFit="1"/>
      <protection locked="0"/>
    </xf>
    <xf numFmtId="177" fontId="35" fillId="8" borderId="17" xfId="15" applyNumberFormat="1" applyFont="1" applyFill="1" applyBorder="1" applyAlignment="1" applyProtection="1">
      <alignment horizontal="right" vertical="center" shrinkToFit="1"/>
      <protection locked="0"/>
    </xf>
    <xf numFmtId="177" fontId="35" fillId="8" borderId="18" xfId="15" applyNumberFormat="1" applyFont="1" applyFill="1" applyBorder="1" applyAlignment="1" applyProtection="1">
      <alignment horizontal="right" vertical="center" shrinkToFit="1"/>
      <protection locked="0"/>
    </xf>
    <xf numFmtId="177" fontId="35" fillId="8" borderId="19" xfId="15" applyNumberFormat="1" applyFont="1" applyFill="1" applyBorder="1" applyAlignment="1" applyProtection="1">
      <alignment horizontal="right" vertical="center" shrinkToFit="1"/>
      <protection locked="0"/>
    </xf>
    <xf numFmtId="0" fontId="35" fillId="7" borderId="36" xfId="12" applyFont="1" applyFill="1" applyBorder="1" applyAlignment="1" applyProtection="1">
      <alignment horizontal="center" vertical="center" wrapText="1" shrinkToFit="1"/>
      <protection locked="0"/>
    </xf>
    <xf numFmtId="0" fontId="35" fillId="7" borderId="8" xfId="12" applyFont="1" applyFill="1" applyBorder="1" applyAlignment="1" applyProtection="1">
      <alignment horizontal="center" vertical="center" shrinkToFit="1"/>
      <protection locked="0"/>
    </xf>
    <xf numFmtId="0" fontId="35" fillId="7" borderId="9" xfId="12" applyFont="1" applyFill="1" applyBorder="1" applyAlignment="1" applyProtection="1">
      <alignment horizontal="center" vertical="center" shrinkToFit="1"/>
      <protection locked="0"/>
    </xf>
    <xf numFmtId="0" fontId="35" fillId="7" borderId="92" xfId="12" applyFont="1" applyFill="1" applyBorder="1" applyAlignment="1" applyProtection="1">
      <alignment horizontal="center" vertical="center" shrinkToFit="1"/>
      <protection locked="0"/>
    </xf>
    <xf numFmtId="0" fontId="35" fillId="7" borderId="93" xfId="12" applyFont="1" applyFill="1" applyBorder="1" applyAlignment="1" applyProtection="1">
      <alignment horizontal="center" vertical="center" shrinkToFit="1"/>
      <protection locked="0"/>
    </xf>
    <xf numFmtId="0" fontId="35" fillId="7" borderId="96" xfId="12" applyFont="1" applyFill="1" applyBorder="1" applyAlignment="1" applyProtection="1">
      <alignment horizontal="center" vertical="center" shrinkToFit="1"/>
      <protection locked="0"/>
    </xf>
    <xf numFmtId="0" fontId="35" fillId="0" borderId="137" xfId="12" applyFont="1" applyBorder="1" applyAlignment="1" applyProtection="1">
      <alignment horizontal="left" vertical="center" shrinkToFit="1"/>
      <protection locked="0"/>
    </xf>
    <xf numFmtId="0" fontId="35" fillId="0" borderId="140" xfId="12" applyFont="1" applyBorder="1" applyAlignment="1" applyProtection="1">
      <alignment horizontal="left" vertical="center" shrinkToFit="1"/>
      <protection locked="0"/>
    </xf>
    <xf numFmtId="177" fontId="35" fillId="0" borderId="136" xfId="14" applyNumberFormat="1" applyFont="1" applyBorder="1" applyAlignment="1" applyProtection="1">
      <alignment horizontal="right" vertical="center" shrinkToFit="1"/>
      <protection locked="0"/>
    </xf>
    <xf numFmtId="177" fontId="35" fillId="0" borderId="137" xfId="14" applyNumberFormat="1" applyFont="1" applyBorder="1" applyAlignment="1" applyProtection="1">
      <alignment horizontal="right" vertical="center" shrinkToFit="1"/>
      <protection locked="0"/>
    </xf>
    <xf numFmtId="177" fontId="35" fillId="0" borderId="138" xfId="14" applyNumberFormat="1" applyFont="1" applyBorder="1" applyAlignment="1" applyProtection="1">
      <alignment horizontal="right" vertical="center" shrinkToFit="1"/>
      <protection locked="0"/>
    </xf>
    <xf numFmtId="177" fontId="35" fillId="0" borderId="139" xfId="14" applyNumberFormat="1" applyFont="1" applyBorder="1" applyAlignment="1" applyProtection="1">
      <alignment horizontal="right" vertical="center" shrinkToFit="1"/>
      <protection locked="0"/>
    </xf>
    <xf numFmtId="177" fontId="35" fillId="0" borderId="140" xfId="14" applyNumberFormat="1" applyFont="1" applyBorder="1" applyAlignment="1" applyProtection="1">
      <alignment horizontal="right" vertical="center" shrinkToFit="1"/>
      <protection locked="0"/>
    </xf>
    <xf numFmtId="177" fontId="35" fillId="0" borderId="141" xfId="12" applyNumberFormat="1" applyFont="1" applyBorder="1" applyAlignment="1" applyProtection="1">
      <alignment horizontal="right" vertical="center" shrinkToFit="1"/>
      <protection locked="0"/>
    </xf>
    <xf numFmtId="177" fontId="35" fillId="0" borderId="137" xfId="12" applyNumberFormat="1" applyFont="1" applyBorder="1" applyAlignment="1" applyProtection="1">
      <alignment horizontal="right" vertical="center" shrinkToFit="1"/>
      <protection locked="0"/>
    </xf>
    <xf numFmtId="187" fontId="35" fillId="0" borderId="137" xfId="12" applyNumberFormat="1" applyFont="1" applyBorder="1" applyAlignment="1" applyProtection="1">
      <alignment horizontal="right" vertical="center" shrinkToFit="1"/>
      <protection locked="0"/>
    </xf>
    <xf numFmtId="177" fontId="35" fillId="0" borderId="116" xfId="12" applyNumberFormat="1" applyFont="1" applyBorder="1" applyAlignment="1" applyProtection="1">
      <alignment horizontal="right" vertical="center" shrinkToFit="1"/>
      <protection locked="0"/>
    </xf>
    <xf numFmtId="187" fontId="35" fillId="0" borderId="116" xfId="12" applyNumberFormat="1" applyFont="1" applyBorder="1" applyAlignment="1" applyProtection="1">
      <alignment horizontal="right" vertical="center" shrinkToFit="1"/>
      <protection locked="0"/>
    </xf>
    <xf numFmtId="0" fontId="35" fillId="0" borderId="116" xfId="12" applyFont="1" applyBorder="1" applyAlignment="1" applyProtection="1">
      <alignment horizontal="left" vertical="center" shrinkToFit="1"/>
      <protection locked="0"/>
    </xf>
    <xf numFmtId="0" fontId="35" fillId="0" borderId="121" xfId="12" applyFont="1" applyBorder="1" applyAlignment="1" applyProtection="1">
      <alignment horizontal="left" vertical="center" shrinkToFit="1"/>
      <protection locked="0"/>
    </xf>
    <xf numFmtId="177" fontId="35" fillId="0" borderId="120" xfId="12" applyNumberFormat="1" applyFont="1" applyBorder="1" applyAlignment="1" applyProtection="1">
      <alignment horizontal="right" vertical="center" shrinkToFit="1"/>
      <protection locked="0"/>
    </xf>
    <xf numFmtId="177" fontId="35" fillId="6" borderId="115" xfId="13" applyNumberFormat="1" applyFont="1" applyFill="1" applyBorder="1" applyAlignment="1" applyProtection="1">
      <alignment horizontal="right" vertical="center" shrinkToFit="1"/>
      <protection locked="0"/>
    </xf>
    <xf numFmtId="177" fontId="35" fillId="6" borderId="116" xfId="13" applyNumberFormat="1" applyFont="1" applyFill="1" applyBorder="1" applyAlignment="1" applyProtection="1">
      <alignment horizontal="right" vertical="center" shrinkToFit="1"/>
      <protection locked="0"/>
    </xf>
    <xf numFmtId="177" fontId="35" fillId="6" borderId="117" xfId="13" applyNumberFormat="1" applyFont="1" applyFill="1" applyBorder="1" applyAlignment="1" applyProtection="1">
      <alignment horizontal="right" vertical="center" shrinkToFit="1"/>
      <protection locked="0"/>
    </xf>
    <xf numFmtId="187" fontId="35" fillId="6" borderId="116" xfId="13" applyNumberFormat="1" applyFont="1" applyFill="1" applyBorder="1" applyAlignment="1" applyProtection="1">
      <alignment horizontal="right" vertical="center" shrinkToFit="1"/>
      <protection locked="0"/>
    </xf>
    <xf numFmtId="177" fontId="35" fillId="6" borderId="120" xfId="13" applyNumberFormat="1" applyFont="1" applyFill="1" applyBorder="1" applyAlignment="1" applyProtection="1">
      <alignment horizontal="right" vertical="center" shrinkToFit="1"/>
      <protection locked="0"/>
    </xf>
    <xf numFmtId="177" fontId="35" fillId="8" borderId="142" xfId="12" applyNumberFormat="1" applyFont="1" applyFill="1" applyBorder="1" applyAlignment="1" applyProtection="1">
      <alignment horizontal="right" vertical="center" shrinkToFit="1"/>
      <protection locked="0"/>
    </xf>
    <xf numFmtId="177" fontId="35" fillId="8" borderId="134" xfId="12" applyNumberFormat="1" applyFont="1" applyFill="1" applyBorder="1" applyAlignment="1" applyProtection="1">
      <alignment horizontal="right" vertical="center" shrinkToFit="1"/>
      <protection locked="0"/>
    </xf>
    <xf numFmtId="177" fontId="35" fillId="8" borderId="143" xfId="12" applyNumberFormat="1" applyFont="1" applyFill="1" applyBorder="1" applyAlignment="1" applyProtection="1">
      <alignment horizontal="right" vertical="center" shrinkToFit="1"/>
      <protection locked="0"/>
    </xf>
    <xf numFmtId="177" fontId="35" fillId="8" borderId="131" xfId="12" applyNumberFormat="1" applyFont="1" applyFill="1" applyBorder="1" applyAlignment="1" applyProtection="1">
      <alignment horizontal="right" vertical="center" shrinkToFit="1"/>
      <protection locked="0"/>
    </xf>
    <xf numFmtId="177" fontId="35" fillId="8" borderId="129" xfId="12" applyNumberFormat="1" applyFont="1" applyFill="1" applyBorder="1" applyAlignment="1" applyProtection="1">
      <alignment horizontal="right" vertical="center" shrinkToFit="1"/>
      <protection locked="0"/>
    </xf>
    <xf numFmtId="177" fontId="35" fillId="8" borderId="132" xfId="12" applyNumberFormat="1" applyFont="1" applyFill="1" applyBorder="1" applyAlignment="1" applyProtection="1">
      <alignment horizontal="right" vertical="center" shrinkToFit="1"/>
      <protection locked="0"/>
    </xf>
    <xf numFmtId="177" fontId="35" fillId="8" borderId="133" xfId="12" applyNumberFormat="1" applyFont="1" applyFill="1" applyBorder="1" applyAlignment="1" applyProtection="1">
      <alignment horizontal="right" vertical="center" shrinkToFit="1"/>
      <protection locked="0"/>
    </xf>
    <xf numFmtId="0" fontId="35" fillId="0" borderId="81" xfId="12" applyFont="1" applyBorder="1" applyAlignment="1" applyProtection="1">
      <alignment horizontal="center" vertical="center" shrinkToFit="1"/>
      <protection locked="0"/>
    </xf>
    <xf numFmtId="187" fontId="35" fillId="8" borderId="134" xfId="12" applyNumberFormat="1" applyFont="1" applyFill="1" applyBorder="1" applyAlignment="1" applyProtection="1">
      <alignment horizontal="right" vertical="center" shrinkToFit="1"/>
      <protection locked="0"/>
    </xf>
    <xf numFmtId="0" fontId="35" fillId="8" borderId="129" xfId="12" applyFont="1" applyFill="1" applyBorder="1" applyAlignment="1" applyProtection="1">
      <alignment horizontal="left" vertical="center" shrinkToFit="1"/>
      <protection locked="0"/>
    </xf>
    <xf numFmtId="0" fontId="35" fillId="8" borderId="132" xfId="12" applyFont="1" applyFill="1" applyBorder="1" applyAlignment="1" applyProtection="1">
      <alignment horizontal="left" vertical="center" shrinkToFit="1"/>
      <protection locked="0"/>
    </xf>
    <xf numFmtId="177" fontId="35" fillId="8" borderId="17" xfId="12" applyNumberFormat="1" applyFont="1" applyFill="1" applyBorder="1" applyAlignment="1" applyProtection="1">
      <alignment horizontal="right" vertical="center" shrinkToFit="1"/>
      <protection locked="0"/>
    </xf>
    <xf numFmtId="177" fontId="35" fillId="8" borderId="18" xfId="12" applyNumberFormat="1" applyFont="1" applyFill="1" applyBorder="1" applyAlignment="1" applyProtection="1">
      <alignment horizontal="right" vertical="center" shrinkToFit="1"/>
      <protection locked="0"/>
    </xf>
    <xf numFmtId="177" fontId="35" fillId="8" borderId="19" xfId="12" applyNumberFormat="1" applyFont="1" applyFill="1" applyBorder="1" applyAlignment="1" applyProtection="1">
      <alignment horizontal="right" vertical="center" shrinkToFit="1"/>
      <protection locked="0"/>
    </xf>
    <xf numFmtId="0" fontId="35" fillId="7" borderId="64" xfId="12" applyFont="1" applyFill="1" applyBorder="1" applyAlignment="1" applyProtection="1">
      <alignment horizontal="center" vertical="center" wrapText="1" shrinkToFit="1"/>
      <protection locked="0"/>
    </xf>
    <xf numFmtId="0" fontId="35" fillId="7" borderId="23"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shrinkToFit="1"/>
      <protection locked="0"/>
    </xf>
    <xf numFmtId="0" fontId="35" fillId="7" borderId="94" xfId="12" applyFont="1" applyFill="1" applyBorder="1" applyAlignment="1" applyProtection="1">
      <alignment horizontal="center" vertical="center" shrinkToFit="1"/>
      <protection locked="0"/>
    </xf>
    <xf numFmtId="0" fontId="35" fillId="7" borderId="95" xfId="12" applyFont="1" applyFill="1" applyBorder="1" applyAlignment="1" applyProtection="1">
      <alignment horizontal="center" vertical="center"/>
      <protection locked="0"/>
    </xf>
    <xf numFmtId="0" fontId="35" fillId="6" borderId="112" xfId="12" applyFont="1" applyFill="1" applyBorder="1" applyAlignment="1" applyProtection="1">
      <alignment horizontal="left" vertical="center" shrinkToFit="1"/>
      <protection locked="0"/>
    </xf>
    <xf numFmtId="0" fontId="35" fillId="6" borderId="113" xfId="12" applyFont="1" applyFill="1" applyBorder="1" applyAlignment="1" applyProtection="1">
      <alignment horizontal="left" vertical="center" shrinkToFit="1"/>
      <protection locked="0"/>
    </xf>
    <xf numFmtId="0" fontId="35" fillId="6" borderId="119" xfId="12" applyFont="1" applyFill="1" applyBorder="1" applyAlignment="1" applyProtection="1">
      <alignment horizontal="left" vertical="center" shrinkToFit="1"/>
      <protection locked="0"/>
    </xf>
    <xf numFmtId="177" fontId="35" fillId="6" borderId="112" xfId="12" applyNumberFormat="1" applyFont="1" applyFill="1" applyBorder="1" applyAlignment="1" applyProtection="1">
      <alignment horizontal="right" vertical="center" shrinkToFit="1"/>
      <protection locked="0"/>
    </xf>
    <xf numFmtId="177" fontId="35" fillId="6" borderId="113" xfId="12" applyNumberFormat="1" applyFont="1" applyFill="1" applyBorder="1" applyAlignment="1" applyProtection="1">
      <alignment horizontal="right" vertical="center" shrinkToFit="1"/>
      <protection locked="0"/>
    </xf>
    <xf numFmtId="177" fontId="35" fillId="6" borderId="114" xfId="12" applyNumberFormat="1" applyFont="1" applyFill="1" applyBorder="1" applyAlignment="1" applyProtection="1">
      <alignment horizontal="right" vertical="center" shrinkToFit="1"/>
      <protection locked="0"/>
    </xf>
    <xf numFmtId="0" fontId="35" fillId="6" borderId="114" xfId="12" applyFont="1" applyFill="1" applyBorder="1" applyAlignment="1" applyProtection="1">
      <alignment horizontal="left" vertical="center" shrinkToFit="1"/>
      <protection locked="0"/>
    </xf>
    <xf numFmtId="177" fontId="35" fillId="0" borderId="102" xfId="12" applyNumberFormat="1" applyFont="1" applyBorder="1" applyAlignment="1" applyProtection="1">
      <alignment horizontal="right" vertical="center" shrinkToFit="1"/>
      <protection locked="0"/>
    </xf>
    <xf numFmtId="0" fontId="35" fillId="0" borderId="102" xfId="12" applyFont="1" applyBorder="1" applyAlignment="1" applyProtection="1">
      <alignment horizontal="left" vertical="center" shrinkToFit="1"/>
      <protection locked="0"/>
    </xf>
    <xf numFmtId="0" fontId="35" fillId="0" borderId="108" xfId="12" applyFont="1" applyBorder="1" applyAlignment="1" applyProtection="1">
      <alignment horizontal="left" vertical="center" shrinkToFit="1"/>
      <protection locked="0"/>
    </xf>
    <xf numFmtId="0" fontId="35" fillId="0" borderId="98" xfId="12" applyFont="1" applyBorder="1" applyAlignment="1" applyProtection="1">
      <alignment horizontal="left" vertical="center" shrinkToFit="1"/>
      <protection locked="0"/>
    </xf>
    <xf numFmtId="0" fontId="35" fillId="0" borderId="99" xfId="12" applyFont="1" applyBorder="1" applyAlignment="1" applyProtection="1">
      <alignment horizontal="left" vertical="center" shrinkToFit="1"/>
      <protection locked="0"/>
    </xf>
    <xf numFmtId="0" fontId="35" fillId="0" borderId="100" xfId="12" applyFont="1" applyBorder="1" applyAlignment="1" applyProtection="1">
      <alignment horizontal="left" vertical="center" shrinkToFit="1"/>
      <protection locked="0"/>
    </xf>
    <xf numFmtId="177" fontId="35" fillId="0" borderId="101" xfId="12" applyNumberFormat="1" applyFont="1" applyBorder="1" applyAlignment="1" applyProtection="1">
      <alignment horizontal="right" vertical="center" shrinkToFit="1"/>
      <protection locked="0"/>
    </xf>
    <xf numFmtId="0" fontId="35" fillId="0" borderId="112" xfId="12" applyFont="1" applyBorder="1" applyAlignment="1" applyProtection="1">
      <alignment horizontal="left" vertical="center" shrinkToFit="1"/>
      <protection locked="0"/>
    </xf>
    <xf numFmtId="0" fontId="35" fillId="0" borderId="113" xfId="12" applyFont="1" applyBorder="1" applyAlignment="1" applyProtection="1">
      <alignment horizontal="left" vertical="center" shrinkToFit="1"/>
      <protection locked="0"/>
    </xf>
    <xf numFmtId="0" fontId="35" fillId="0" borderId="114" xfId="12" applyFont="1" applyBorder="1" applyAlignment="1" applyProtection="1">
      <alignment horizontal="left" vertical="center" shrinkToFit="1"/>
      <protection locked="0"/>
    </xf>
    <xf numFmtId="177" fontId="35" fillId="0" borderId="115" xfId="12" applyNumberFormat="1" applyFont="1" applyBorder="1" applyAlignment="1" applyProtection="1">
      <alignment horizontal="right" vertical="center" shrinkToFit="1"/>
      <protection locked="0"/>
    </xf>
    <xf numFmtId="177" fontId="35" fillId="0" borderId="112" xfId="12" applyNumberFormat="1" applyFont="1" applyBorder="1" applyAlignment="1" applyProtection="1">
      <alignment horizontal="right" vertical="center" shrinkToFit="1"/>
      <protection locked="0"/>
    </xf>
    <xf numFmtId="177" fontId="35" fillId="0" borderId="113" xfId="12" applyNumberFormat="1" applyFont="1" applyBorder="1" applyAlignment="1" applyProtection="1">
      <alignment horizontal="right" vertical="center" shrinkToFit="1"/>
      <protection locked="0"/>
    </xf>
    <xf numFmtId="177" fontId="35" fillId="0" borderId="117" xfId="12" applyNumberFormat="1" applyFont="1" applyBorder="1" applyAlignment="1" applyProtection="1">
      <alignment horizontal="right" vertical="center" shrinkToFit="1"/>
      <protection locked="0"/>
    </xf>
    <xf numFmtId="0" fontId="35" fillId="6" borderId="145" xfId="12" applyFont="1" applyFill="1" applyBorder="1" applyAlignment="1" applyProtection="1">
      <alignment horizontal="left" vertical="center" shrinkToFit="1"/>
      <protection locked="0"/>
    </xf>
    <xf numFmtId="0" fontId="35" fillId="6" borderId="146" xfId="12" applyFont="1" applyFill="1" applyBorder="1" applyAlignment="1" applyProtection="1">
      <alignment horizontal="left" vertical="center" shrinkToFit="1"/>
      <protection locked="0"/>
    </xf>
    <xf numFmtId="0" fontId="35" fillId="6" borderId="147" xfId="12" applyFont="1" applyFill="1" applyBorder="1" applyAlignment="1" applyProtection="1">
      <alignment horizontal="left" vertical="center" shrinkToFit="1"/>
      <protection locked="0"/>
    </xf>
    <xf numFmtId="177" fontId="35" fillId="6" borderId="123" xfId="12" applyNumberFormat="1" applyFont="1" applyFill="1" applyBorder="1" applyAlignment="1" applyProtection="1">
      <alignment horizontal="right" vertical="center" shrinkToFit="1"/>
      <protection locked="0"/>
    </xf>
    <xf numFmtId="177" fontId="35" fillId="6" borderId="124" xfId="12" applyNumberFormat="1" applyFont="1" applyFill="1" applyBorder="1" applyAlignment="1" applyProtection="1">
      <alignment horizontal="right" vertical="center" shrinkToFit="1"/>
      <protection locked="0"/>
    </xf>
    <xf numFmtId="0" fontId="35" fillId="6" borderId="124" xfId="12" applyFont="1" applyFill="1" applyBorder="1" applyAlignment="1" applyProtection="1">
      <alignment horizontal="left" vertical="center" shrinkToFit="1"/>
      <protection locked="0"/>
    </xf>
    <xf numFmtId="0" fontId="35" fillId="6" borderId="127" xfId="12" applyFont="1" applyFill="1" applyBorder="1" applyAlignment="1" applyProtection="1">
      <alignment horizontal="left" vertical="center" shrinkToFit="1"/>
      <protection locked="0"/>
    </xf>
    <xf numFmtId="177" fontId="35" fillId="8" borderId="148" xfId="12" applyNumberFormat="1" applyFont="1" applyFill="1" applyBorder="1" applyAlignment="1" applyProtection="1">
      <alignment horizontal="right" vertical="center" shrinkToFit="1"/>
      <protection locked="0"/>
    </xf>
    <xf numFmtId="177" fontId="35" fillId="8" borderId="149" xfId="12" applyNumberFormat="1" applyFont="1" applyFill="1" applyBorder="1" applyAlignment="1" applyProtection="1">
      <alignment horizontal="right" vertical="center" shrinkToFit="1"/>
      <protection locked="0"/>
    </xf>
    <xf numFmtId="177" fontId="35" fillId="8" borderId="150" xfId="12" applyNumberFormat="1" applyFont="1" applyFill="1" applyBorder="1" applyAlignment="1" applyProtection="1">
      <alignment horizontal="right" vertical="center" shrinkToFit="1"/>
      <protection locked="0"/>
    </xf>
    <xf numFmtId="177" fontId="35" fillId="8" borderId="44" xfId="12" applyNumberFormat="1" applyFont="1" applyFill="1" applyBorder="1" applyAlignment="1" applyProtection="1">
      <alignment horizontal="right" vertical="center" shrinkToFit="1"/>
      <protection locked="0"/>
    </xf>
    <xf numFmtId="177" fontId="35" fillId="8" borderId="43" xfId="12" applyNumberFormat="1" applyFont="1" applyFill="1" applyBorder="1" applyAlignment="1" applyProtection="1">
      <alignment horizontal="right" vertical="center" shrinkToFit="1"/>
      <protection locked="0"/>
    </xf>
    <xf numFmtId="0" fontId="35" fillId="6" borderId="39" xfId="12" applyFont="1" applyFill="1" applyBorder="1" applyAlignment="1">
      <alignment horizontal="center" vertical="center"/>
    </xf>
    <xf numFmtId="0" fontId="35" fillId="6" borderId="31" xfId="12" applyFont="1" applyFill="1" applyBorder="1" applyAlignment="1">
      <alignment horizontal="center" vertical="center"/>
    </xf>
    <xf numFmtId="0" fontId="35" fillId="6" borderId="42" xfId="12" applyFont="1" applyFill="1" applyBorder="1" applyAlignment="1">
      <alignment horizontal="center" vertical="center"/>
    </xf>
    <xf numFmtId="0" fontId="35" fillId="6" borderId="32" xfId="12" applyFont="1" applyFill="1" applyBorder="1" applyAlignment="1">
      <alignment horizontal="center" vertical="center"/>
    </xf>
    <xf numFmtId="0" fontId="35" fillId="6" borderId="11" xfId="12" applyFont="1" applyFill="1" applyBorder="1">
      <alignment vertical="center"/>
    </xf>
    <xf numFmtId="0" fontId="35" fillId="6" borderId="12" xfId="12" applyFont="1" applyFill="1" applyBorder="1">
      <alignment vertical="center"/>
    </xf>
    <xf numFmtId="0" fontId="35" fillId="6" borderId="51" xfId="12" applyFont="1" applyFill="1" applyBorder="1">
      <alignment vertical="center"/>
    </xf>
    <xf numFmtId="177" fontId="35" fillId="6" borderId="41" xfId="14" applyNumberFormat="1" applyFont="1" applyFill="1" applyBorder="1" applyAlignment="1">
      <alignment horizontal="right" vertical="center" shrinkToFit="1"/>
    </xf>
    <xf numFmtId="177" fontId="35" fillId="6" borderId="12" xfId="14" applyNumberFormat="1" applyFont="1" applyFill="1" applyBorder="1" applyAlignment="1">
      <alignment horizontal="right" vertical="center" shrinkToFit="1"/>
    </xf>
    <xf numFmtId="177" fontId="35" fillId="6" borderId="82" xfId="14" applyNumberFormat="1" applyFont="1" applyFill="1" applyBorder="1" applyAlignment="1">
      <alignment horizontal="right" vertical="center" shrinkToFit="1"/>
    </xf>
    <xf numFmtId="177" fontId="35" fillId="6" borderId="84" xfId="14" applyNumberFormat="1" applyFont="1" applyFill="1" applyBorder="1" applyAlignment="1">
      <alignment horizontal="right" vertical="center" shrinkToFit="1"/>
    </xf>
    <xf numFmtId="187" fontId="35" fillId="6" borderId="84" xfId="14" applyNumberFormat="1" applyFont="1" applyFill="1" applyBorder="1" applyAlignment="1">
      <alignment horizontal="right" vertical="center" shrinkToFit="1"/>
    </xf>
    <xf numFmtId="187" fontId="35" fillId="6" borderId="12" xfId="14" applyNumberFormat="1" applyFont="1" applyFill="1" applyBorder="1" applyAlignment="1">
      <alignment horizontal="right" vertical="center" shrinkToFit="1"/>
    </xf>
    <xf numFmtId="187" fontId="35" fillId="6" borderId="13" xfId="14" applyNumberFormat="1" applyFont="1" applyFill="1" applyBorder="1" applyAlignment="1">
      <alignment horizontal="right" vertical="center" shrinkToFit="1"/>
    </xf>
    <xf numFmtId="0" fontId="35" fillId="6" borderId="11" xfId="12" applyFont="1" applyFill="1" applyBorder="1" applyAlignment="1">
      <alignment horizontal="center" vertical="top"/>
    </xf>
    <xf numFmtId="0" fontId="35" fillId="6" borderId="12" xfId="12" applyFont="1" applyFill="1" applyBorder="1" applyAlignment="1">
      <alignment horizontal="center" vertical="top"/>
    </xf>
    <xf numFmtId="0" fontId="35" fillId="6" borderId="7" xfId="12" applyFont="1" applyFill="1" applyBorder="1" applyAlignment="1">
      <alignment horizontal="center" vertical="top"/>
    </xf>
    <xf numFmtId="0" fontId="35" fillId="6" borderId="0" xfId="12" applyFont="1" applyFill="1" applyAlignment="1">
      <alignment horizontal="center" vertical="top"/>
    </xf>
    <xf numFmtId="0" fontId="35" fillId="6" borderId="24" xfId="12" applyFont="1" applyFill="1" applyBorder="1" applyAlignment="1">
      <alignment horizontal="center" vertical="top"/>
    </xf>
    <xf numFmtId="0" fontId="35" fillId="6" borderId="56" xfId="12" applyFont="1" applyFill="1" applyBorder="1" applyAlignment="1">
      <alignment horizontal="center" vertical="top"/>
    </xf>
    <xf numFmtId="0" fontId="35" fillId="6" borderId="30" xfId="12" applyFont="1" applyFill="1" applyBorder="1" applyAlignment="1">
      <alignment horizontal="center" vertical="center"/>
    </xf>
    <xf numFmtId="0" fontId="35" fillId="6" borderId="34" xfId="12" applyFont="1" applyFill="1" applyBorder="1" applyAlignment="1">
      <alignment horizontal="center" vertical="center"/>
    </xf>
    <xf numFmtId="0" fontId="35" fillId="8" borderId="19" xfId="12" applyFont="1" applyFill="1" applyBorder="1" applyAlignment="1" applyProtection="1">
      <alignment horizontal="left" vertical="center" shrinkToFit="1"/>
      <protection locked="0"/>
    </xf>
    <xf numFmtId="0" fontId="35" fillId="6" borderId="8" xfId="12" applyFont="1" applyFill="1" applyBorder="1" applyAlignment="1">
      <alignment horizontal="left" vertical="center" wrapText="1"/>
    </xf>
    <xf numFmtId="0" fontId="35" fillId="6" borderId="0" xfId="13" applyFont="1" applyFill="1" applyAlignment="1">
      <alignment horizontal="left" vertical="center"/>
    </xf>
    <xf numFmtId="0" fontId="35" fillId="6" borderId="24" xfId="12" applyFont="1" applyFill="1" applyBorder="1" applyAlignment="1">
      <alignment horizontal="center" vertical="center"/>
    </xf>
    <xf numFmtId="0" fontId="35" fillId="6" borderId="56" xfId="12" applyFont="1" applyFill="1" applyBorder="1" applyAlignment="1">
      <alignment horizontal="center" vertical="center"/>
    </xf>
    <xf numFmtId="0" fontId="35" fillId="6" borderId="67" xfId="12" applyFont="1" applyFill="1" applyBorder="1" applyAlignment="1">
      <alignment horizontal="center" vertical="center"/>
    </xf>
    <xf numFmtId="187" fontId="35" fillId="6" borderId="87" xfId="14" applyNumberFormat="1" applyFont="1" applyFill="1" applyBorder="1" applyAlignment="1">
      <alignment horizontal="right" vertical="center" shrinkToFit="1"/>
    </xf>
    <xf numFmtId="187" fontId="35" fillId="6" borderId="48" xfId="14" applyNumberFormat="1" applyFont="1" applyFill="1" applyBorder="1" applyAlignment="1">
      <alignment horizontal="right" vertical="center" shrinkToFit="1"/>
    </xf>
    <xf numFmtId="0" fontId="35" fillId="6" borderId="65" xfId="12" applyFont="1" applyFill="1" applyBorder="1">
      <alignment vertical="center"/>
    </xf>
    <xf numFmtId="0" fontId="35" fillId="6" borderId="0" xfId="12" applyFont="1" applyFill="1">
      <alignment vertical="center"/>
    </xf>
    <xf numFmtId="0" fontId="35" fillId="6" borderId="38" xfId="12" applyFont="1" applyFill="1" applyBorder="1">
      <alignment vertical="center"/>
    </xf>
    <xf numFmtId="177" fontId="35" fillId="6" borderId="154" xfId="14" applyNumberFormat="1" applyFont="1" applyFill="1" applyBorder="1" applyAlignment="1">
      <alignment horizontal="right" vertical="center" shrinkToFit="1"/>
    </xf>
    <xf numFmtId="177" fontId="35" fillId="6" borderId="86" xfId="14" applyNumberFormat="1" applyFont="1" applyFill="1" applyBorder="1" applyAlignment="1">
      <alignment horizontal="right" vertical="center" shrinkToFit="1"/>
    </xf>
    <xf numFmtId="187" fontId="35" fillId="6" borderId="86" xfId="14" applyNumberFormat="1" applyFont="1" applyFill="1" applyBorder="1" applyAlignment="1">
      <alignment horizontal="right" vertical="center" shrinkToFit="1"/>
    </xf>
    <xf numFmtId="187" fontId="35" fillId="6" borderId="155" xfId="14" applyNumberFormat="1" applyFont="1" applyFill="1" applyBorder="1" applyAlignment="1">
      <alignment horizontal="right" vertical="center" shrinkToFit="1"/>
    </xf>
    <xf numFmtId="0" fontId="35" fillId="6" borderId="41" xfId="12" applyFont="1" applyFill="1" applyBorder="1">
      <alignment vertical="center"/>
    </xf>
    <xf numFmtId="177" fontId="35" fillId="6" borderId="151" xfId="14" applyNumberFormat="1" applyFont="1" applyFill="1" applyBorder="1" applyAlignment="1">
      <alignment horizontal="right" vertical="center" shrinkToFit="1"/>
    </xf>
    <xf numFmtId="177" fontId="35" fillId="6" borderId="83" xfId="14" applyNumberFormat="1" applyFont="1" applyFill="1" applyBorder="1" applyAlignment="1">
      <alignment horizontal="right" vertical="center" shrinkToFit="1"/>
    </xf>
    <xf numFmtId="187" fontId="35" fillId="6" borderId="83" xfId="14" applyNumberFormat="1" applyFont="1" applyFill="1" applyBorder="1" applyAlignment="1">
      <alignment horizontal="right" vertical="center" shrinkToFit="1"/>
    </xf>
    <xf numFmtId="187" fontId="35" fillId="6" borderId="153" xfId="14" applyNumberFormat="1" applyFont="1" applyFill="1" applyBorder="1" applyAlignment="1">
      <alignment horizontal="right" vertical="center" shrinkToFit="1"/>
    </xf>
    <xf numFmtId="0" fontId="35" fillId="6" borderId="7" xfId="12" applyFont="1" applyFill="1" applyBorder="1" applyAlignment="1">
      <alignment horizontal="left" vertical="center"/>
    </xf>
    <xf numFmtId="0" fontId="35" fillId="6" borderId="0" xfId="12" applyFont="1" applyFill="1" applyAlignment="1">
      <alignment horizontal="left" vertical="center"/>
    </xf>
    <xf numFmtId="0" fontId="35" fillId="6" borderId="38" xfId="12" applyFont="1" applyFill="1" applyBorder="1" applyAlignment="1">
      <alignment horizontal="left" vertical="center"/>
    </xf>
    <xf numFmtId="177" fontId="35" fillId="6" borderId="65" xfId="13" applyNumberFormat="1" applyFont="1" applyFill="1" applyBorder="1" applyAlignment="1">
      <alignment horizontal="right" vertical="center" shrinkToFit="1"/>
    </xf>
    <xf numFmtId="177" fontId="35" fillId="6" borderId="0" xfId="13" applyNumberFormat="1" applyFont="1" applyFill="1" applyAlignment="1">
      <alignment horizontal="right" vertical="center" shrinkToFit="1"/>
    </xf>
    <xf numFmtId="177" fontId="35" fillId="6" borderId="85" xfId="13" applyNumberFormat="1" applyFont="1" applyFill="1" applyBorder="1" applyAlignment="1">
      <alignment horizontal="right" vertical="center" shrinkToFit="1"/>
    </xf>
    <xf numFmtId="177" fontId="35" fillId="6" borderId="88" xfId="13" applyNumberFormat="1" applyFont="1" applyFill="1" applyBorder="1" applyAlignment="1">
      <alignment horizontal="right" vertical="center" shrinkToFit="1"/>
    </xf>
    <xf numFmtId="187" fontId="35" fillId="6" borderId="88" xfId="13" applyNumberFormat="1" applyFont="1" applyFill="1" applyBorder="1" applyAlignment="1">
      <alignment horizontal="right" vertical="center" shrinkToFit="1"/>
    </xf>
    <xf numFmtId="187" fontId="35" fillId="6" borderId="0" xfId="13" applyNumberFormat="1" applyFont="1" applyFill="1" applyAlignment="1">
      <alignment horizontal="right" vertical="center" shrinkToFit="1"/>
    </xf>
    <xf numFmtId="187" fontId="35" fillId="6" borderId="66" xfId="13" applyNumberFormat="1" applyFont="1" applyFill="1" applyBorder="1" applyAlignment="1">
      <alignment horizontal="right" vertical="center" shrinkToFit="1"/>
    </xf>
    <xf numFmtId="187" fontId="35" fillId="6" borderId="152" xfId="14" applyNumberFormat="1" applyFont="1" applyFill="1" applyBorder="1" applyAlignment="1">
      <alignment horizontal="right" vertical="center" shrinkToFit="1"/>
    </xf>
    <xf numFmtId="187" fontId="35" fillId="6" borderId="15" xfId="14" applyNumberFormat="1" applyFont="1" applyFill="1" applyBorder="1" applyAlignment="1">
      <alignment horizontal="right" vertical="center" shrinkToFit="1"/>
    </xf>
    <xf numFmtId="0" fontId="35" fillId="6" borderId="41" xfId="12" applyFont="1" applyFill="1" applyBorder="1" applyAlignment="1">
      <alignment horizontal="center" vertical="center" textRotation="255" wrapText="1"/>
    </xf>
    <xf numFmtId="0" fontId="35" fillId="6" borderId="51" xfId="12" applyFont="1" applyFill="1" applyBorder="1" applyAlignment="1">
      <alignment horizontal="center" vertical="center" textRotation="255" wrapText="1"/>
    </xf>
    <xf numFmtId="0" fontId="35" fillId="6" borderId="65" xfId="12" applyFont="1" applyFill="1" applyBorder="1" applyAlignment="1">
      <alignment horizontal="center" vertical="center" textRotation="255" wrapText="1"/>
    </xf>
    <xf numFmtId="0" fontId="35" fillId="6" borderId="38" xfId="12" applyFont="1" applyFill="1" applyBorder="1" applyAlignment="1">
      <alignment horizontal="center" vertical="center" textRotation="255" wrapText="1"/>
    </xf>
    <xf numFmtId="0" fontId="35" fillId="6" borderId="37" xfId="12" applyFont="1" applyFill="1" applyBorder="1" applyAlignment="1">
      <alignment horizontal="center" vertical="center" textRotation="255" wrapText="1"/>
    </xf>
    <xf numFmtId="0" fontId="35" fillId="6" borderId="40" xfId="12" applyFont="1" applyFill="1" applyBorder="1" applyAlignment="1">
      <alignment horizontal="center" vertical="center" textRotation="255" wrapText="1"/>
    </xf>
    <xf numFmtId="0" fontId="35" fillId="6" borderId="11" xfId="12" applyFont="1" applyFill="1" applyBorder="1" applyAlignment="1">
      <alignment horizontal="center" vertical="center" textRotation="255" shrinkToFit="1"/>
    </xf>
    <xf numFmtId="0" fontId="35" fillId="6" borderId="51" xfId="12" applyFont="1" applyFill="1" applyBorder="1" applyAlignment="1">
      <alignment horizontal="center" vertical="center" textRotation="255" shrinkToFit="1"/>
    </xf>
    <xf numFmtId="0" fontId="35" fillId="6" borderId="7" xfId="12" applyFont="1" applyFill="1" applyBorder="1" applyAlignment="1">
      <alignment horizontal="center" vertical="center" textRotation="255" shrinkToFit="1"/>
    </xf>
    <xf numFmtId="0" fontId="35" fillId="6" borderId="38" xfId="12" applyFont="1" applyFill="1" applyBorder="1" applyAlignment="1">
      <alignment horizontal="center" vertical="center" textRotation="255" shrinkToFit="1"/>
    </xf>
    <xf numFmtId="0" fontId="35" fillId="6" borderId="24" xfId="12" applyFont="1" applyFill="1" applyBorder="1" applyAlignment="1">
      <alignment horizontal="center" vertical="center" textRotation="255" shrinkToFit="1"/>
    </xf>
    <xf numFmtId="0" fontId="35" fillId="6" borderId="40" xfId="12" applyFont="1" applyFill="1" applyBorder="1" applyAlignment="1">
      <alignment horizontal="center" vertical="center" textRotation="255" shrinkToFit="1"/>
    </xf>
    <xf numFmtId="177" fontId="35" fillId="6" borderId="65" xfId="14" applyNumberFormat="1" applyFont="1" applyFill="1" applyBorder="1" applyAlignment="1">
      <alignment horizontal="right" vertical="center" shrinkToFit="1"/>
    </xf>
    <xf numFmtId="177" fontId="35" fillId="6" borderId="0" xfId="14" applyNumberFormat="1" applyFont="1" applyFill="1" applyAlignment="1">
      <alignment horizontal="right" vertical="center" shrinkToFit="1"/>
    </xf>
    <xf numFmtId="177" fontId="35" fillId="6" borderId="85" xfId="14" applyNumberFormat="1" applyFont="1" applyFill="1" applyBorder="1" applyAlignment="1">
      <alignment horizontal="right" vertical="center" shrinkToFit="1"/>
    </xf>
    <xf numFmtId="177" fontId="35" fillId="6" borderId="88" xfId="14" applyNumberFormat="1" applyFont="1" applyFill="1" applyBorder="1" applyAlignment="1">
      <alignment horizontal="right" vertical="center" shrinkToFit="1"/>
    </xf>
    <xf numFmtId="187" fontId="35" fillId="6" borderId="88" xfId="14" applyNumberFormat="1" applyFont="1" applyFill="1" applyBorder="1" applyAlignment="1">
      <alignment horizontal="right" vertical="center" shrinkToFit="1"/>
    </xf>
    <xf numFmtId="187" fontId="35" fillId="6" borderId="0" xfId="14" applyNumberFormat="1" applyFont="1" applyFill="1" applyAlignment="1">
      <alignment horizontal="right" vertical="center" shrinkToFit="1"/>
    </xf>
    <xf numFmtId="187" fontId="35" fillId="6" borderId="66" xfId="14" applyNumberFormat="1" applyFont="1" applyFill="1" applyBorder="1" applyAlignment="1">
      <alignment horizontal="right" vertical="center" shrinkToFit="1"/>
    </xf>
    <xf numFmtId="0" fontId="35" fillId="6" borderId="56" xfId="12" applyFont="1" applyFill="1" applyBorder="1">
      <alignment vertical="center"/>
    </xf>
    <xf numFmtId="0" fontId="35" fillId="6" borderId="40" xfId="12" applyFont="1" applyFill="1" applyBorder="1">
      <alignment vertical="center"/>
    </xf>
    <xf numFmtId="0" fontId="1" fillId="6" borderId="65" xfId="12" applyFont="1" applyFill="1" applyBorder="1" applyAlignment="1">
      <alignment vertical="center" shrinkToFit="1"/>
    </xf>
    <xf numFmtId="0" fontId="1" fillId="6" borderId="0" xfId="12" applyFont="1" applyFill="1" applyAlignment="1">
      <alignment vertical="center" shrinkToFit="1"/>
    </xf>
    <xf numFmtId="0" fontId="1" fillId="6" borderId="38" xfId="12" applyFont="1" applyFill="1" applyBorder="1" applyAlignment="1">
      <alignment vertical="center" shrinkToFit="1"/>
    </xf>
    <xf numFmtId="0" fontId="35" fillId="6" borderId="39" xfId="14" applyFont="1" applyFill="1" applyBorder="1" applyAlignment="1">
      <alignment horizontal="center" vertical="center"/>
    </xf>
    <xf numFmtId="0" fontId="35" fillId="6" borderId="31" xfId="14" applyFont="1" applyFill="1" applyBorder="1" applyAlignment="1">
      <alignment horizontal="center" vertical="center"/>
    </xf>
    <xf numFmtId="0" fontId="35" fillId="6" borderId="32" xfId="14" applyFont="1" applyFill="1" applyBorder="1" applyAlignment="1">
      <alignment horizontal="center" vertical="center"/>
    </xf>
    <xf numFmtId="0" fontId="35" fillId="6" borderId="37" xfId="12" applyFont="1" applyFill="1" applyBorder="1">
      <alignment vertical="center"/>
    </xf>
    <xf numFmtId="0" fontId="35" fillId="6" borderId="65" xfId="12" applyFont="1" applyFill="1" applyBorder="1" applyAlignment="1">
      <alignment vertical="center" shrinkToFit="1"/>
    </xf>
    <xf numFmtId="0" fontId="35" fillId="6" borderId="0" xfId="12" applyFont="1" applyFill="1" applyAlignment="1">
      <alignment vertical="center" shrinkToFit="1"/>
    </xf>
    <xf numFmtId="0" fontId="35" fillId="6" borderId="38" xfId="12" applyFont="1" applyFill="1" applyBorder="1" applyAlignment="1">
      <alignment vertical="center" shrinkToFit="1"/>
    </xf>
    <xf numFmtId="0" fontId="35" fillId="6" borderId="31" xfId="12" applyFont="1" applyFill="1" applyBorder="1" applyAlignment="1">
      <alignment horizontal="center" vertical="center" wrapText="1"/>
    </xf>
    <xf numFmtId="177" fontId="35" fillId="6" borderId="39" xfId="14" applyNumberFormat="1" applyFont="1" applyFill="1" applyBorder="1" applyAlignment="1">
      <alignment horizontal="right" vertical="center" shrinkToFit="1"/>
    </xf>
    <xf numFmtId="177" fontId="35" fillId="6" borderId="31" xfId="14" applyNumberFormat="1" applyFont="1" applyFill="1" applyBorder="1" applyAlignment="1">
      <alignment horizontal="right" vertical="center" shrinkToFit="1"/>
    </xf>
    <xf numFmtId="177" fontId="35" fillId="6" borderId="156" xfId="14" applyNumberFormat="1" applyFont="1" applyFill="1" applyBorder="1" applyAlignment="1">
      <alignment horizontal="right" vertical="center" shrinkToFit="1"/>
    </xf>
    <xf numFmtId="177" fontId="35" fillId="6" borderId="157" xfId="14" applyNumberFormat="1" applyFont="1" applyFill="1" applyBorder="1" applyAlignment="1">
      <alignment horizontal="right" vertical="center" shrinkToFit="1"/>
    </xf>
    <xf numFmtId="177" fontId="35" fillId="6" borderId="158" xfId="14" applyNumberFormat="1" applyFont="1" applyFill="1" applyBorder="1" applyAlignment="1">
      <alignment horizontal="right" vertical="center" shrinkToFit="1"/>
    </xf>
    <xf numFmtId="177" fontId="35" fillId="6" borderId="159" xfId="14" applyNumberFormat="1" applyFont="1" applyFill="1" applyBorder="1" applyAlignment="1">
      <alignment horizontal="right" vertical="center" shrinkToFit="1"/>
    </xf>
    <xf numFmtId="177" fontId="35" fillId="6" borderId="160" xfId="14" applyNumberFormat="1" applyFont="1" applyFill="1" applyBorder="1" applyAlignment="1">
      <alignment horizontal="right" vertical="center" shrinkToFit="1"/>
    </xf>
    <xf numFmtId="177" fontId="35" fillId="6" borderId="91" xfId="14" applyNumberFormat="1" applyFont="1" applyFill="1" applyBorder="1" applyAlignment="1">
      <alignment horizontal="right" vertical="center" shrinkToFit="1"/>
    </xf>
    <xf numFmtId="177" fontId="35" fillId="6" borderId="56" xfId="14" applyNumberFormat="1" applyFont="1" applyFill="1" applyBorder="1" applyAlignment="1">
      <alignment horizontal="right" vertical="center" shrinkToFit="1"/>
    </xf>
    <xf numFmtId="177" fontId="35" fillId="6" borderId="89" xfId="14" applyNumberFormat="1" applyFont="1" applyFill="1" applyBorder="1" applyAlignment="1">
      <alignment horizontal="right" vertical="center" shrinkToFit="1"/>
    </xf>
    <xf numFmtId="187" fontId="35" fillId="6" borderId="91" xfId="14" applyNumberFormat="1" applyFont="1" applyFill="1" applyBorder="1" applyAlignment="1">
      <alignment horizontal="right" vertical="center" shrinkToFit="1"/>
    </xf>
    <xf numFmtId="187" fontId="35" fillId="6" borderId="56" xfId="14" applyNumberFormat="1" applyFont="1" applyFill="1" applyBorder="1" applyAlignment="1">
      <alignment horizontal="right" vertical="center" shrinkToFit="1"/>
    </xf>
    <xf numFmtId="187" fontId="35" fillId="6" borderId="67" xfId="14" applyNumberFormat="1" applyFont="1" applyFill="1" applyBorder="1" applyAlignment="1">
      <alignment horizontal="right" vertical="center" shrinkToFit="1"/>
    </xf>
    <xf numFmtId="0" fontId="35" fillId="6" borderId="11" xfId="12" applyFont="1" applyFill="1" applyBorder="1" applyAlignment="1">
      <alignment horizontal="center" vertical="top" wrapText="1"/>
    </xf>
    <xf numFmtId="0" fontId="35" fillId="6" borderId="12" xfId="12" applyFont="1" applyFill="1" applyBorder="1" applyAlignment="1">
      <alignment horizontal="center" vertical="top" wrapText="1"/>
    </xf>
    <xf numFmtId="0" fontId="35" fillId="6" borderId="51" xfId="12" applyFont="1" applyFill="1" applyBorder="1" applyAlignment="1">
      <alignment horizontal="center" vertical="top" wrapText="1"/>
    </xf>
    <xf numFmtId="0" fontId="35" fillId="6" borderId="7" xfId="12" applyFont="1" applyFill="1" applyBorder="1" applyAlignment="1">
      <alignment horizontal="center" vertical="top" wrapText="1"/>
    </xf>
    <xf numFmtId="0" fontId="35" fillId="6" borderId="0" xfId="12" applyFont="1" applyFill="1" applyAlignment="1">
      <alignment horizontal="center" vertical="top" wrapText="1"/>
    </xf>
    <xf numFmtId="0" fontId="35" fillId="6" borderId="38" xfId="12" applyFont="1" applyFill="1" applyBorder="1" applyAlignment="1">
      <alignment horizontal="center" vertical="top" wrapText="1"/>
    </xf>
    <xf numFmtId="0" fontId="35" fillId="6" borderId="24" xfId="12" applyFont="1" applyFill="1" applyBorder="1" applyAlignment="1">
      <alignment horizontal="center" vertical="top" wrapText="1"/>
    </xf>
    <xf numFmtId="0" fontId="35" fillId="6" borderId="56" xfId="12" applyFont="1" applyFill="1" applyBorder="1" applyAlignment="1">
      <alignment horizontal="center" vertical="top" wrapText="1"/>
    </xf>
    <xf numFmtId="177" fontId="35" fillId="6" borderId="161" xfId="14" applyNumberFormat="1" applyFont="1" applyFill="1" applyBorder="1" applyAlignment="1">
      <alignment horizontal="right" vertical="center" shrinkToFit="1"/>
    </xf>
    <xf numFmtId="177" fontId="35" fillId="6" borderId="90" xfId="14" applyNumberFormat="1" applyFont="1" applyFill="1" applyBorder="1" applyAlignment="1">
      <alignment horizontal="right" vertical="center" shrinkToFit="1"/>
    </xf>
    <xf numFmtId="187" fontId="35" fillId="6" borderId="158" xfId="14" applyNumberFormat="1" applyFont="1" applyFill="1" applyBorder="1" applyAlignment="1">
      <alignment horizontal="right" vertical="center" shrinkToFit="1"/>
    </xf>
    <xf numFmtId="187" fontId="35" fillId="6" borderId="159" xfId="14" applyNumberFormat="1" applyFont="1" applyFill="1" applyBorder="1" applyAlignment="1">
      <alignment horizontal="right" vertical="center" shrinkToFit="1"/>
    </xf>
    <xf numFmtId="187" fontId="35" fillId="6" borderId="162" xfId="14" applyNumberFormat="1" applyFont="1" applyFill="1" applyBorder="1" applyAlignment="1">
      <alignment horizontal="right" vertical="center" shrinkToFit="1"/>
    </xf>
    <xf numFmtId="177" fontId="35" fillId="6" borderId="37" xfId="14" applyNumberFormat="1" applyFont="1" applyFill="1" applyBorder="1" applyAlignment="1">
      <alignment horizontal="right" vertical="center" shrinkToFit="1"/>
    </xf>
    <xf numFmtId="0" fontId="37" fillId="6" borderId="42" xfId="12" applyFont="1" applyFill="1" applyBorder="1" applyAlignment="1">
      <alignment horizontal="center" vertical="center"/>
    </xf>
    <xf numFmtId="0" fontId="35" fillId="6" borderId="41" xfId="12" applyFont="1" applyFill="1" applyBorder="1" applyAlignment="1">
      <alignment horizontal="center" vertical="center" wrapText="1"/>
    </xf>
    <xf numFmtId="0" fontId="35" fillId="6" borderId="12" xfId="12" applyFont="1" applyFill="1" applyBorder="1" applyAlignment="1">
      <alignment horizontal="center" vertical="center" wrapText="1"/>
    </xf>
    <xf numFmtId="0" fontId="35" fillId="6" borderId="51" xfId="12" applyFont="1" applyFill="1" applyBorder="1" applyAlignment="1">
      <alignment horizontal="center" vertical="center" wrapText="1"/>
    </xf>
    <xf numFmtId="0" fontId="35" fillId="6" borderId="65" xfId="12" applyFont="1" applyFill="1" applyBorder="1" applyAlignment="1">
      <alignment horizontal="center" vertical="center" wrapText="1"/>
    </xf>
    <xf numFmtId="0" fontId="35" fillId="6" borderId="0" xfId="12" applyFont="1" applyFill="1" applyAlignment="1">
      <alignment horizontal="center" vertical="center" wrapText="1"/>
    </xf>
    <xf numFmtId="0" fontId="35" fillId="6" borderId="38" xfId="12" applyFont="1" applyFill="1" applyBorder="1" applyAlignment="1">
      <alignment horizontal="center" vertical="center" wrapText="1"/>
    </xf>
    <xf numFmtId="0" fontId="35" fillId="6" borderId="56" xfId="12" applyFont="1" applyFill="1" applyBorder="1" applyAlignment="1">
      <alignment horizontal="center" vertical="center" wrapText="1"/>
    </xf>
    <xf numFmtId="0" fontId="35" fillId="6" borderId="40" xfId="12" applyFont="1" applyFill="1" applyBorder="1" applyAlignment="1">
      <alignment horizontal="center" vertical="center" wrapText="1"/>
    </xf>
    <xf numFmtId="0" fontId="35" fillId="6" borderId="41" xfId="14" applyFont="1" applyFill="1" applyBorder="1" applyAlignment="1">
      <alignment horizontal="left" vertical="center" shrinkToFit="1"/>
    </xf>
    <xf numFmtId="0" fontId="35" fillId="6" borderId="12" xfId="14" applyFont="1" applyFill="1" applyBorder="1" applyAlignment="1">
      <alignment horizontal="left" vertical="center" shrinkToFit="1"/>
    </xf>
    <xf numFmtId="0" fontId="35" fillId="6" borderId="51" xfId="14" applyFont="1" applyFill="1" applyBorder="1" applyAlignment="1">
      <alignment horizontal="left" vertical="center" shrinkToFit="1"/>
    </xf>
    <xf numFmtId="187" fontId="35" fillId="6" borderId="163" xfId="14" applyNumberFormat="1" applyFont="1" applyFill="1" applyBorder="1" applyAlignment="1">
      <alignment horizontal="right" vertical="center" shrinkToFit="1"/>
    </xf>
    <xf numFmtId="187" fontId="35" fillId="6" borderId="50" xfId="14" applyNumberFormat="1" applyFont="1" applyFill="1" applyBorder="1" applyAlignment="1">
      <alignment horizontal="right" vertical="center" shrinkToFit="1"/>
    </xf>
    <xf numFmtId="0" fontId="35" fillId="6" borderId="65" xfId="14" applyFont="1" applyFill="1" applyBorder="1" applyAlignment="1">
      <alignment horizontal="left" vertical="center" shrinkToFit="1"/>
    </xf>
    <xf numFmtId="0" fontId="35" fillId="6" borderId="0" xfId="14" applyFont="1" applyFill="1" applyAlignment="1">
      <alignment horizontal="left" vertical="center" shrinkToFit="1"/>
    </xf>
    <xf numFmtId="0" fontId="35" fillId="6" borderId="38" xfId="14" applyFont="1" applyFill="1" applyBorder="1" applyAlignment="1">
      <alignment horizontal="left" vertical="center" shrinkToFit="1"/>
    </xf>
    <xf numFmtId="0" fontId="35" fillId="6" borderId="11" xfId="12" applyFont="1" applyFill="1" applyBorder="1" applyAlignment="1">
      <alignment horizontal="center" vertical="center" wrapText="1"/>
    </xf>
    <xf numFmtId="0" fontId="35" fillId="6" borderId="7" xfId="12" applyFont="1" applyFill="1" applyBorder="1" applyAlignment="1">
      <alignment horizontal="center" vertical="center" wrapText="1"/>
    </xf>
    <xf numFmtId="0" fontId="35" fillId="6" borderId="74" xfId="12" applyFont="1" applyFill="1" applyBorder="1" applyAlignment="1">
      <alignment horizontal="center" vertical="center" wrapText="1"/>
    </xf>
    <xf numFmtId="0" fontId="35" fillId="6" borderId="75" xfId="12" applyFont="1" applyFill="1" applyBorder="1" applyAlignment="1">
      <alignment horizontal="center" vertical="center" wrapText="1"/>
    </xf>
    <xf numFmtId="0" fontId="35" fillId="6" borderId="70" xfId="12" applyFont="1" applyFill="1" applyBorder="1" applyAlignment="1">
      <alignment horizontal="center" vertical="center" wrapText="1"/>
    </xf>
    <xf numFmtId="187" fontId="35" fillId="6" borderId="129" xfId="14" applyNumberFormat="1" applyFont="1" applyFill="1" applyBorder="1" applyAlignment="1">
      <alignment horizontal="right" vertical="center" shrinkToFit="1"/>
    </xf>
    <xf numFmtId="187" fontId="35" fillId="6" borderId="166" xfId="14" applyNumberFormat="1" applyFont="1" applyFill="1" applyBorder="1" applyAlignment="1">
      <alignment horizontal="right" vertical="center" shrinkToFit="1"/>
    </xf>
    <xf numFmtId="187" fontId="35" fillId="6" borderId="167" xfId="14" applyNumberFormat="1" applyFont="1" applyFill="1" applyBorder="1" applyAlignment="1">
      <alignment horizontal="right" vertical="center" shrinkToFit="1"/>
    </xf>
    <xf numFmtId="187" fontId="35" fillId="6" borderId="168" xfId="14" applyNumberFormat="1" applyFont="1" applyFill="1" applyBorder="1" applyAlignment="1">
      <alignment horizontal="right" vertical="center" shrinkToFit="1"/>
    </xf>
    <xf numFmtId="177" fontId="35" fillId="6" borderId="165" xfId="14" applyNumberFormat="1" applyFont="1" applyFill="1" applyBorder="1" applyAlignment="1">
      <alignment horizontal="right" vertical="center" shrinkToFit="1"/>
    </xf>
    <xf numFmtId="0" fontId="35" fillId="6" borderId="81" xfId="12" applyFont="1" applyFill="1" applyBorder="1" applyAlignment="1">
      <alignment horizontal="center" vertical="center"/>
    </xf>
    <xf numFmtId="0" fontId="35" fillId="6" borderId="25" xfId="12" applyFont="1" applyFill="1" applyBorder="1" applyAlignment="1">
      <alignment horizontal="center" vertical="center"/>
    </xf>
    <xf numFmtId="0" fontId="35" fillId="6" borderId="46" xfId="12" applyFont="1" applyFill="1" applyBorder="1" applyAlignment="1">
      <alignment horizontal="center" vertical="center"/>
    </xf>
    <xf numFmtId="0" fontId="35" fillId="6" borderId="45" xfId="12" applyFont="1" applyFill="1" applyBorder="1" applyAlignment="1">
      <alignment horizontal="center" vertical="center"/>
    </xf>
    <xf numFmtId="0" fontId="35" fillId="6" borderId="72" xfId="12" applyFont="1" applyFill="1" applyBorder="1">
      <alignment vertical="center"/>
    </xf>
    <xf numFmtId="0" fontId="35" fillId="6" borderId="70" xfId="12" applyFont="1" applyFill="1" applyBorder="1">
      <alignment vertical="center"/>
    </xf>
    <xf numFmtId="177" fontId="35" fillId="6" borderId="172" xfId="14" applyNumberFormat="1" applyFont="1" applyFill="1" applyBorder="1" applyAlignment="1">
      <alignment horizontal="right" vertical="center" shrinkToFit="1"/>
    </xf>
    <xf numFmtId="177" fontId="35" fillId="6" borderId="173" xfId="14" applyNumberFormat="1" applyFont="1" applyFill="1" applyBorder="1" applyAlignment="1">
      <alignment horizontal="right" vertical="center" shrinkToFit="1"/>
    </xf>
    <xf numFmtId="187" fontId="35" fillId="6" borderId="173" xfId="14" applyNumberFormat="1" applyFont="1" applyFill="1" applyBorder="1" applyAlignment="1">
      <alignment horizontal="right" vertical="center" shrinkToFit="1"/>
    </xf>
    <xf numFmtId="187" fontId="35" fillId="6" borderId="174" xfId="14" applyNumberFormat="1" applyFont="1" applyFill="1" applyBorder="1" applyAlignment="1">
      <alignment horizontal="right" vertical="center" shrinkToFit="1"/>
    </xf>
    <xf numFmtId="0" fontId="35" fillId="6" borderId="11" xfId="12" applyFont="1" applyFill="1" applyBorder="1" applyAlignment="1">
      <alignment horizontal="left" vertical="center"/>
    </xf>
    <xf numFmtId="0" fontId="35" fillId="6" borderId="12" xfId="12" applyFont="1" applyFill="1" applyBorder="1" applyAlignment="1">
      <alignment horizontal="left" vertical="center"/>
    </xf>
    <xf numFmtId="0" fontId="35" fillId="6" borderId="12" xfId="12" applyFont="1" applyFill="1" applyBorder="1" applyAlignment="1">
      <alignment horizontal="right" vertical="center"/>
    </xf>
    <xf numFmtId="0" fontId="35" fillId="6" borderId="51" xfId="12" applyFont="1" applyFill="1" applyBorder="1" applyAlignment="1">
      <alignment horizontal="right" vertical="center"/>
    </xf>
    <xf numFmtId="177" fontId="35" fillId="6" borderId="41" xfId="13" applyNumberFormat="1" applyFont="1" applyFill="1" applyBorder="1" applyAlignment="1">
      <alignment horizontal="right" vertical="center" shrinkToFit="1"/>
    </xf>
    <xf numFmtId="177" fontId="35" fillId="6" borderId="12" xfId="13" applyNumberFormat="1" applyFont="1" applyFill="1" applyBorder="1" applyAlignment="1">
      <alignment horizontal="right" vertical="center" shrinkToFit="1"/>
    </xf>
    <xf numFmtId="177" fontId="35" fillId="6" borderId="82" xfId="13" applyNumberFormat="1" applyFont="1" applyFill="1" applyBorder="1" applyAlignment="1">
      <alignment horizontal="right" vertical="center" shrinkToFit="1"/>
    </xf>
    <xf numFmtId="177" fontId="35" fillId="6" borderId="84" xfId="13" applyNumberFormat="1" applyFont="1" applyFill="1" applyBorder="1" applyAlignment="1">
      <alignment horizontal="right" vertical="center" shrinkToFit="1"/>
    </xf>
    <xf numFmtId="187" fontId="35" fillId="6" borderId="169" xfId="14" applyNumberFormat="1" applyFont="1" applyFill="1" applyBorder="1" applyAlignment="1">
      <alignment horizontal="right" vertical="center" shrinkToFit="1"/>
    </xf>
    <xf numFmtId="187" fontId="35" fillId="6" borderId="170" xfId="14" applyNumberFormat="1" applyFont="1" applyFill="1" applyBorder="1" applyAlignment="1">
      <alignment horizontal="right" vertical="center" shrinkToFit="1"/>
    </xf>
    <xf numFmtId="187" fontId="35" fillId="6" borderId="171" xfId="14" applyNumberFormat="1" applyFont="1" applyFill="1" applyBorder="1" applyAlignment="1">
      <alignment horizontal="right" vertical="center" shrinkToFit="1"/>
    </xf>
    <xf numFmtId="176" fontId="35" fillId="6" borderId="41" xfId="14" applyNumberFormat="1" applyFont="1" applyFill="1" applyBorder="1" applyAlignment="1">
      <alignment horizontal="right" vertical="center" shrinkToFit="1"/>
    </xf>
    <xf numFmtId="176" fontId="35" fillId="6" borderId="12" xfId="14" applyNumberFormat="1" applyFont="1" applyFill="1" applyBorder="1" applyAlignment="1">
      <alignment horizontal="right" vertical="center" shrinkToFit="1"/>
    </xf>
    <xf numFmtId="176" fontId="35" fillId="6" borderId="51" xfId="14" applyNumberFormat="1" applyFont="1" applyFill="1" applyBorder="1" applyAlignment="1">
      <alignment horizontal="right" vertical="center" shrinkToFit="1"/>
    </xf>
    <xf numFmtId="0" fontId="35" fillId="6" borderId="26" xfId="12" applyFont="1" applyFill="1" applyBorder="1" applyAlignment="1">
      <alignment horizontal="center" vertical="center"/>
    </xf>
    <xf numFmtId="0" fontId="35" fillId="6" borderId="11" xfId="12" applyFont="1" applyFill="1" applyBorder="1" applyAlignment="1">
      <alignment horizontal="center" vertical="center" textRotation="255" wrapText="1"/>
    </xf>
    <xf numFmtId="0" fontId="35" fillId="6" borderId="7" xfId="12" applyFont="1" applyFill="1" applyBorder="1" applyAlignment="1">
      <alignment horizontal="center" vertical="center" textRotation="255" wrapText="1"/>
    </xf>
    <xf numFmtId="0" fontId="35" fillId="6" borderId="24" xfId="12" applyFont="1" applyFill="1" applyBorder="1" applyAlignment="1">
      <alignment horizontal="center" vertical="center" textRotation="255" wrapText="1"/>
    </xf>
    <xf numFmtId="0" fontId="35" fillId="6" borderId="17" xfId="12" applyFont="1" applyFill="1" applyBorder="1" applyAlignment="1">
      <alignment horizontal="left" vertical="center" wrapText="1"/>
    </xf>
    <xf numFmtId="0" fontId="35" fillId="6" borderId="18" xfId="12" applyFont="1" applyFill="1" applyBorder="1" applyAlignment="1">
      <alignment horizontal="left" vertical="center"/>
    </xf>
    <xf numFmtId="0" fontId="35" fillId="6" borderId="43" xfId="12" applyFont="1" applyFill="1" applyBorder="1" applyAlignment="1">
      <alignment horizontal="left" vertical="center"/>
    </xf>
    <xf numFmtId="187" fontId="35" fillId="6" borderId="128" xfId="14" applyNumberFormat="1" applyFont="1" applyFill="1" applyBorder="1" applyAlignment="1">
      <alignment horizontal="right" vertical="center" shrinkToFit="1"/>
    </xf>
    <xf numFmtId="177" fontId="35" fillId="6" borderId="164" xfId="14" applyNumberFormat="1" applyFont="1" applyFill="1" applyBorder="1" applyAlignment="1">
      <alignment horizontal="right" vertical="center" shrinkToFit="1"/>
    </xf>
    <xf numFmtId="0" fontId="35" fillId="6" borderId="7" xfId="12" applyFont="1" applyFill="1" applyBorder="1">
      <alignment vertical="center"/>
    </xf>
    <xf numFmtId="176" fontId="35" fillId="6" borderId="65" xfId="14" applyNumberFormat="1" applyFont="1" applyFill="1" applyBorder="1" applyAlignment="1">
      <alignment horizontal="right" vertical="center" shrinkToFit="1"/>
    </xf>
    <xf numFmtId="176" fontId="35" fillId="6" borderId="0" xfId="14" applyNumberFormat="1" applyFont="1" applyFill="1" applyAlignment="1">
      <alignment horizontal="right" vertical="center" shrinkToFit="1"/>
    </xf>
    <xf numFmtId="176" fontId="35" fillId="6" borderId="38" xfId="14" applyNumberFormat="1" applyFont="1" applyFill="1" applyBorder="1" applyAlignment="1">
      <alignment horizontal="right" vertical="center" shrinkToFit="1"/>
    </xf>
    <xf numFmtId="176" fontId="35" fillId="6" borderId="66" xfId="14" applyNumberFormat="1" applyFont="1" applyFill="1" applyBorder="1" applyAlignment="1">
      <alignment horizontal="right" vertical="center" shrinkToFit="1"/>
    </xf>
    <xf numFmtId="0" fontId="35" fillId="6" borderId="0" xfId="12" applyFont="1" applyFill="1" applyAlignment="1">
      <alignment horizontal="right" vertical="center" wrapText="1"/>
    </xf>
    <xf numFmtId="0" fontId="35" fillId="6" borderId="0" xfId="12" applyFont="1" applyFill="1" applyAlignment="1">
      <alignment horizontal="right" vertical="center"/>
    </xf>
    <xf numFmtId="0" fontId="35" fillId="6" borderId="38" xfId="12" applyFont="1" applyFill="1" applyBorder="1" applyAlignment="1">
      <alignment horizontal="right" vertical="center"/>
    </xf>
    <xf numFmtId="187" fontId="35" fillId="6" borderId="175" xfId="14" applyNumberFormat="1" applyFont="1" applyFill="1" applyBorder="1" applyAlignment="1">
      <alignment horizontal="right" vertical="center" shrinkToFit="1"/>
    </xf>
    <xf numFmtId="187" fontId="35" fillId="6" borderId="176" xfId="14" applyNumberFormat="1" applyFont="1" applyFill="1" applyBorder="1" applyAlignment="1">
      <alignment horizontal="right" vertical="center" shrinkToFit="1"/>
    </xf>
    <xf numFmtId="187" fontId="35" fillId="6" borderId="177" xfId="14" applyNumberFormat="1" applyFont="1" applyFill="1" applyBorder="1" applyAlignment="1">
      <alignment horizontal="right" vertical="center" shrinkToFit="1"/>
    </xf>
    <xf numFmtId="176" fontId="35" fillId="6" borderId="13" xfId="14" applyNumberFormat="1" applyFont="1" applyFill="1" applyBorder="1" applyAlignment="1">
      <alignment horizontal="right" vertical="center" shrinkToFit="1"/>
    </xf>
    <xf numFmtId="0" fontId="35" fillId="6" borderId="75" xfId="12" applyFont="1" applyFill="1" applyBorder="1" applyAlignment="1">
      <alignment horizontal="center" vertical="center"/>
    </xf>
    <xf numFmtId="0" fontId="35" fillId="6" borderId="70" xfId="12" applyFont="1" applyFill="1" applyBorder="1" applyAlignment="1">
      <alignment horizontal="center" vertical="center"/>
    </xf>
    <xf numFmtId="187" fontId="35" fillId="6" borderId="130" xfId="14" applyNumberFormat="1" applyFont="1" applyFill="1" applyBorder="1" applyAlignment="1">
      <alignment horizontal="right" vertical="center" shrinkToFit="1"/>
    </xf>
    <xf numFmtId="187" fontId="35" fillId="6" borderId="18" xfId="14" applyNumberFormat="1" applyFont="1" applyFill="1" applyBorder="1" applyAlignment="1">
      <alignment horizontal="right" vertical="center" shrinkToFit="1"/>
    </xf>
    <xf numFmtId="187" fontId="35" fillId="6" borderId="184" xfId="14" applyNumberFormat="1" applyFont="1" applyFill="1" applyBorder="1" applyAlignment="1">
      <alignment horizontal="right" vertical="center" shrinkToFit="1"/>
    </xf>
    <xf numFmtId="187" fontId="35" fillId="6" borderId="185" xfId="14" applyNumberFormat="1" applyFont="1" applyFill="1" applyBorder="1" applyAlignment="1">
      <alignment horizontal="right" vertical="center" shrinkToFit="1"/>
    </xf>
    <xf numFmtId="0" fontId="35" fillId="6" borderId="74" xfId="12" applyFont="1" applyFill="1" applyBorder="1">
      <alignment vertical="center"/>
    </xf>
    <xf numFmtId="188" fontId="35" fillId="6" borderId="72" xfId="14" applyNumberFormat="1" applyFont="1" applyFill="1" applyBorder="1" applyAlignment="1">
      <alignment horizontal="right" vertical="center" shrinkToFit="1"/>
    </xf>
    <xf numFmtId="188" fontId="35" fillId="6" borderId="75" xfId="14" applyNumberFormat="1" applyFont="1" applyFill="1" applyBorder="1" applyAlignment="1">
      <alignment horizontal="right" vertical="center" shrinkToFit="1"/>
    </xf>
    <xf numFmtId="188" fontId="35" fillId="6" borderId="70" xfId="14" applyNumberFormat="1" applyFont="1" applyFill="1" applyBorder="1" applyAlignment="1">
      <alignment horizontal="right" vertical="center" shrinkToFit="1"/>
    </xf>
    <xf numFmtId="188" fontId="35" fillId="6" borderId="181" xfId="14" applyNumberFormat="1" applyFont="1" applyFill="1" applyBorder="1" applyAlignment="1">
      <alignment horizontal="right" vertical="center" shrinkToFit="1"/>
    </xf>
    <xf numFmtId="188" fontId="35" fillId="6" borderId="182" xfId="14" applyNumberFormat="1" applyFont="1" applyFill="1" applyBorder="1" applyAlignment="1">
      <alignment horizontal="right" vertical="center" shrinkToFit="1"/>
    </xf>
    <xf numFmtId="188" fontId="35" fillId="6" borderId="183" xfId="14" applyNumberFormat="1" applyFont="1" applyFill="1" applyBorder="1" applyAlignment="1">
      <alignment horizontal="right" vertical="center" shrinkToFit="1"/>
    </xf>
    <xf numFmtId="0" fontId="35" fillId="6" borderId="11" xfId="12" applyFont="1" applyFill="1" applyBorder="1" applyAlignment="1">
      <alignment horizontal="left" vertical="center" wrapText="1"/>
    </xf>
    <xf numFmtId="0" fontId="35" fillId="6" borderId="12" xfId="12" applyFont="1" applyFill="1" applyBorder="1" applyAlignment="1">
      <alignment horizontal="left" vertical="center" wrapText="1"/>
    </xf>
    <xf numFmtId="0" fontId="35" fillId="6" borderId="74" xfId="12" applyFont="1" applyFill="1" applyBorder="1" applyAlignment="1">
      <alignment horizontal="left" vertical="center" wrapText="1"/>
    </xf>
    <xf numFmtId="0" fontId="35" fillId="6" borderId="75" xfId="12" applyFont="1" applyFill="1" applyBorder="1" applyAlignment="1">
      <alignment horizontal="left" vertical="center" wrapText="1"/>
    </xf>
    <xf numFmtId="0" fontId="35" fillId="6" borderId="12" xfId="12" applyFont="1" applyFill="1" applyBorder="1" applyAlignment="1">
      <alignment horizontal="center" vertical="center"/>
    </xf>
    <xf numFmtId="0" fontId="35" fillId="6" borderId="51" xfId="12" applyFont="1" applyFill="1" applyBorder="1" applyAlignment="1">
      <alignment horizontal="center" vertical="center"/>
    </xf>
    <xf numFmtId="187" fontId="35" fillId="6" borderId="39" xfId="14" applyNumberFormat="1" applyFont="1" applyFill="1" applyBorder="1" applyAlignment="1">
      <alignment horizontal="right" vertical="center" shrinkToFit="1"/>
    </xf>
    <xf numFmtId="187" fontId="35" fillId="6" borderId="31" xfId="14" applyNumberFormat="1" applyFont="1" applyFill="1" applyBorder="1" applyAlignment="1">
      <alignment horizontal="right" vertical="center" shrinkToFit="1"/>
    </xf>
    <xf numFmtId="187" fontId="35" fillId="6" borderId="156" xfId="14" applyNumberFormat="1" applyFont="1" applyFill="1" applyBorder="1" applyAlignment="1">
      <alignment horizontal="right" vertical="center" shrinkToFit="1"/>
    </xf>
    <xf numFmtId="187" fontId="35" fillId="6" borderId="157" xfId="14" applyNumberFormat="1" applyFont="1" applyFill="1" applyBorder="1" applyAlignment="1">
      <alignment horizontal="right" vertical="center" shrinkToFit="1"/>
    </xf>
    <xf numFmtId="187" fontId="35" fillId="6" borderId="160" xfId="14" applyNumberFormat="1" applyFont="1" applyFill="1" applyBorder="1" applyAlignment="1">
      <alignment horizontal="right" vertical="center" shrinkToFit="1"/>
    </xf>
    <xf numFmtId="188" fontId="35" fillId="6" borderId="65" xfId="14" applyNumberFormat="1" applyFont="1" applyFill="1" applyBorder="1" applyAlignment="1">
      <alignment horizontal="right" vertical="center" shrinkToFit="1"/>
    </xf>
    <xf numFmtId="188" fontId="35" fillId="6" borderId="0" xfId="14" applyNumberFormat="1" applyFont="1" applyFill="1" applyAlignment="1">
      <alignment horizontal="right" vertical="center" shrinkToFit="1"/>
    </xf>
    <xf numFmtId="188" fontId="35" fillId="6" borderId="38" xfId="14" applyNumberFormat="1" applyFont="1" applyFill="1" applyBorder="1" applyAlignment="1">
      <alignment horizontal="right" vertical="center" shrinkToFit="1"/>
    </xf>
    <xf numFmtId="188" fontId="35" fillId="6" borderId="66" xfId="14" applyNumberFormat="1" applyFont="1" applyFill="1" applyBorder="1" applyAlignment="1">
      <alignment horizontal="right" vertical="center" shrinkToFit="1"/>
    </xf>
    <xf numFmtId="0" fontId="37" fillId="6" borderId="24" xfId="12" applyFont="1" applyFill="1" applyBorder="1" applyAlignment="1">
      <alignment horizontal="left" vertical="center"/>
    </xf>
    <xf numFmtId="0" fontId="35" fillId="6" borderId="56" xfId="12" applyFont="1" applyFill="1" applyBorder="1" applyAlignment="1">
      <alignment horizontal="left" vertical="center"/>
    </xf>
    <xf numFmtId="0" fontId="35" fillId="6" borderId="56" xfId="12" applyFont="1" applyFill="1" applyBorder="1" applyAlignment="1">
      <alignment horizontal="right" vertical="center" wrapText="1"/>
    </xf>
    <xf numFmtId="0" fontId="35" fillId="6" borderId="56" xfId="12" applyFont="1" applyFill="1" applyBorder="1" applyAlignment="1">
      <alignment horizontal="right" vertical="center"/>
    </xf>
    <xf numFmtId="0" fontId="35" fillId="6" borderId="40" xfId="12" applyFont="1" applyFill="1" applyBorder="1" applyAlignment="1">
      <alignment horizontal="right" vertical="center"/>
    </xf>
    <xf numFmtId="187" fontId="35" fillId="6" borderId="178" xfId="14" applyNumberFormat="1" applyFont="1" applyFill="1" applyBorder="1" applyAlignment="1">
      <alignment horizontal="right" vertical="center" shrinkToFit="1"/>
    </xf>
    <xf numFmtId="187" fontId="35" fillId="6" borderId="179" xfId="14" applyNumberFormat="1" applyFont="1" applyFill="1" applyBorder="1" applyAlignment="1">
      <alignment horizontal="right" vertical="center" shrinkToFit="1"/>
    </xf>
    <xf numFmtId="187" fontId="35"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8" fillId="0" borderId="39" xfId="16" applyNumberFormat="1" applyFont="1" applyBorder="1">
      <alignment vertical="center"/>
    </xf>
    <xf numFmtId="178" fontId="18" fillId="0" borderId="31" xfId="16" applyNumberFormat="1" applyFont="1" applyBorder="1">
      <alignment vertical="center"/>
    </xf>
    <xf numFmtId="178" fontId="18" fillId="0" borderId="42" xfId="16" applyNumberFormat="1" applyFont="1" applyBorder="1">
      <alignment vertical="center"/>
    </xf>
    <xf numFmtId="178" fontId="18" fillId="0" borderId="15" xfId="18" applyNumberFormat="1" applyFont="1" applyBorder="1" applyAlignment="1">
      <alignment horizontal="center" vertical="center" wrapText="1"/>
    </xf>
    <xf numFmtId="178" fontId="18" fillId="0" borderId="50" xfId="18" applyNumberFormat="1" applyFont="1" applyBorder="1" applyAlignment="1">
      <alignment horizontal="center" vertical="center" wrapText="1"/>
    </xf>
    <xf numFmtId="178" fontId="18" fillId="0" borderId="39" xfId="18" applyNumberFormat="1" applyFont="1" applyBorder="1" applyAlignment="1">
      <alignment horizontal="center" vertical="center"/>
    </xf>
    <xf numFmtId="178" fontId="18" fillId="0" borderId="31" xfId="18" applyNumberFormat="1" applyFont="1" applyBorder="1" applyAlignment="1">
      <alignment horizontal="center" vertical="center"/>
    </xf>
    <xf numFmtId="178" fontId="18"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1" fillId="0" borderId="45" xfId="3" applyFont="1" applyBorder="1">
      <alignment vertical="center"/>
    </xf>
    <xf numFmtId="0" fontId="11" fillId="0" borderId="25" xfId="3" applyFont="1" applyBorder="1">
      <alignment vertical="center"/>
    </xf>
    <xf numFmtId="0" fontId="11"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4" fillId="0" borderId="39" xfId="1" applyFont="1" applyFill="1" applyBorder="1" applyAlignment="1" applyProtection="1">
      <alignment horizontal="left" vertical="center" wrapText="1"/>
      <protection locked="0"/>
    </xf>
    <xf numFmtId="0" fontId="14" fillId="0" borderId="31" xfId="1" applyFont="1" applyFill="1" applyBorder="1" applyAlignment="1" applyProtection="1">
      <alignment horizontal="left" vertical="center" wrapText="1"/>
      <protection locked="0"/>
    </xf>
    <xf numFmtId="0" fontId="14" fillId="0" borderId="32" xfId="1" applyFont="1" applyFill="1" applyBorder="1" applyAlignment="1" applyProtection="1">
      <alignment horizontal="left" vertical="center" wrapText="1"/>
      <protection locked="0"/>
    </xf>
    <xf numFmtId="0" fontId="14" fillId="0" borderId="44" xfId="1" applyFont="1" applyFill="1" applyBorder="1" applyAlignment="1" applyProtection="1">
      <alignment horizontal="left" vertical="center" wrapText="1"/>
      <protection locked="0"/>
    </xf>
    <xf numFmtId="0" fontId="14" fillId="0" borderId="18" xfId="1" applyFont="1" applyFill="1" applyBorder="1" applyAlignment="1" applyProtection="1">
      <alignment horizontal="left" vertical="center" wrapText="1"/>
      <protection locked="0"/>
    </xf>
    <xf numFmtId="0" fontId="14" fillId="0" borderId="19" xfId="1" applyFont="1" applyFill="1" applyBorder="1" applyAlignment="1" applyProtection="1">
      <alignment horizontal="left" vertical="center" wrapText="1"/>
      <protection locked="0"/>
    </xf>
    <xf numFmtId="0" fontId="14" fillId="0" borderId="2" xfId="1" applyFont="1" applyFill="1" applyBorder="1" applyAlignment="1" applyProtection="1">
      <alignment horizontal="left" vertical="center"/>
    </xf>
    <xf numFmtId="0" fontId="14" fillId="0" borderId="3" xfId="1" applyFont="1" applyFill="1" applyBorder="1" applyAlignment="1" applyProtection="1">
      <alignment horizontal="left" vertical="center"/>
    </xf>
    <xf numFmtId="0" fontId="14" fillId="0" borderId="8" xfId="1" applyFont="1" applyFill="1" applyBorder="1" applyAlignment="1" applyProtection="1">
      <alignment horizontal="left" vertical="center" wrapText="1"/>
    </xf>
    <xf numFmtId="0" fontId="14" fillId="0" borderId="9" xfId="1" applyFont="1" applyFill="1" applyBorder="1" applyAlignment="1" applyProtection="1">
      <alignment horizontal="left" vertical="center" wrapText="1"/>
    </xf>
    <xf numFmtId="0" fontId="14" fillId="0" borderId="12" xfId="1" applyFont="1" applyFill="1" applyBorder="1" applyAlignment="1" applyProtection="1">
      <alignment horizontal="left" vertical="center"/>
    </xf>
    <xf numFmtId="0" fontId="14" fillId="0" borderId="13" xfId="1" applyFont="1" applyFill="1" applyBorder="1" applyAlignment="1" applyProtection="1">
      <alignment horizontal="left" vertical="center"/>
    </xf>
    <xf numFmtId="0" fontId="14" fillId="0" borderId="31" xfId="1" applyFont="1" applyFill="1" applyBorder="1" applyAlignment="1" applyProtection="1">
      <alignment horizontal="left" vertical="center"/>
    </xf>
    <xf numFmtId="0" fontId="14" fillId="0" borderId="32" xfId="1" applyFont="1" applyFill="1" applyBorder="1" applyAlignment="1" applyProtection="1">
      <alignment horizontal="left" vertical="center"/>
    </xf>
    <xf numFmtId="187" fontId="1" fillId="6" borderId="34" xfId="17" applyNumberFormat="1" applyFont="1" applyFill="1" applyBorder="1" applyAlignment="1">
      <alignment horizontal="center" vertical="center"/>
    </xf>
    <xf numFmtId="178" fontId="17" fillId="0" borderId="0" xfId="16" applyNumberFormat="1" applyAlignment="1">
      <alignment horizontal="center" vertical="center"/>
    </xf>
    <xf numFmtId="187" fontId="1" fillId="0" borderId="0" xfId="16" applyNumberFormat="1" applyFont="1" applyAlignment="1">
      <alignment horizontal="center" vertical="center"/>
    </xf>
    <xf numFmtId="179" fontId="1" fillId="6" borderId="34" xfId="17" applyNumberFormat="1" applyFont="1" applyFill="1" applyBorder="1" applyAlignment="1">
      <alignment horizontal="center" vertical="center" wrapText="1"/>
    </xf>
    <xf numFmtId="187" fontId="1" fillId="6" borderId="0" xfId="17" applyNumberFormat="1" applyFont="1" applyFill="1" applyAlignment="1">
      <alignment horizontal="center" vertical="center" wrapText="1"/>
    </xf>
    <xf numFmtId="0" fontId="1" fillId="0" borderId="34" xfId="16" applyFont="1" applyBorder="1" applyAlignment="1">
      <alignment horizontal="center" vertical="center"/>
    </xf>
    <xf numFmtId="0" fontId="1" fillId="0" borderId="0" xfId="16" applyFont="1" applyAlignment="1">
      <alignment horizontal="center" vertical="center"/>
    </xf>
    <xf numFmtId="187" fontId="1" fillId="6" borderId="0" xfId="17" applyNumberFormat="1" applyFont="1" applyFill="1" applyAlignment="1">
      <alignment horizontal="center" vertical="center"/>
    </xf>
    <xf numFmtId="179" fontId="1" fillId="6" borderId="0" xfId="17" applyNumberFormat="1" applyFont="1" applyFill="1" applyAlignment="1">
      <alignment horizontal="center" vertical="center" wrapText="1"/>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51" xfId="16" applyFont="1" applyBorder="1" applyAlignment="1" applyProtection="1">
      <alignment horizontal="left" vertical="top" wrapText="1"/>
      <protection locked="0"/>
    </xf>
    <xf numFmtId="0" fontId="1" fillId="0" borderId="65"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6"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179" fontId="1" fillId="0" borderId="0" xfId="17" applyNumberFormat="1" applyFont="1" applyAlignment="1">
      <alignment horizontal="center" vertical="center" wrapText="1"/>
    </xf>
  </cellXfs>
  <cellStyles count="21">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 7" xfId="20" xr:uid="{D7D12973-B3C4-4A44-9AD2-AE49DA769A4A}"/>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(データシート!$F$3,データシート!$F$5,データシート!$F$7,データシート!$F$9,データシート!$F$11)</c:f>
              <c:numCache>
                <c:formatCode>#,##0;"△ "#,##0</c:formatCode>
                <c:ptCount val="5"/>
                <c:pt idx="0">
                  <c:v>268375</c:v>
                </c:pt>
                <c:pt idx="1">
                  <c:v>301035</c:v>
                </c:pt>
                <c:pt idx="2">
                  <c:v>362690</c:v>
                </c:pt>
                <c:pt idx="3">
                  <c:v>296093</c:v>
                </c:pt>
                <c:pt idx="4">
                  <c:v>308655</c:v>
                </c:pt>
              </c:numCache>
            </c:numRef>
          </c:val>
          <c:smooth val="0"/>
          <c:extLst>
            <c:ext xmlns:c16="http://schemas.microsoft.com/office/drawing/2014/chart" uri="{C3380CC4-5D6E-409C-BE32-E72D297353CC}">
              <c16:uniqueId val="{00000000-5C3B-4F50-AA54-87F11422C462}"/>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R01</c:v>
                </c:pt>
                <c:pt idx="1">
                  <c:v> R02</c:v>
                </c:pt>
                <c:pt idx="2">
                  <c:v> R03</c:v>
                </c:pt>
                <c:pt idx="3">
                  <c:v> R04</c:v>
                </c:pt>
                <c:pt idx="4">
                  <c:v> R05</c:v>
                </c:pt>
              </c:strCache>
            </c:strRef>
          </c:cat>
          <c:val>
            <c:numRef>
              <c:f>(データシート!$D$3,データシート!$D$5,データシート!$D$7,データシート!$D$9,データシート!$D$11)</c:f>
              <c:numCache>
                <c:formatCode>#,##0;"△ "#,##0</c:formatCode>
                <c:ptCount val="5"/>
                <c:pt idx="0">
                  <c:v>99827</c:v>
                </c:pt>
                <c:pt idx="1">
                  <c:v>442308</c:v>
                </c:pt>
                <c:pt idx="2">
                  <c:v>641000</c:v>
                </c:pt>
                <c:pt idx="3">
                  <c:v>181853</c:v>
                </c:pt>
                <c:pt idx="4">
                  <c:v>157447</c:v>
                </c:pt>
              </c:numCache>
            </c:numRef>
          </c:val>
          <c:smooth val="0"/>
          <c:extLst>
            <c:ext xmlns:c16="http://schemas.microsoft.com/office/drawing/2014/chart" uri="{C3380CC4-5D6E-409C-BE32-E72D297353CC}">
              <c16:uniqueId val="{00000001-5C3B-4F50-AA54-87F11422C462}"/>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8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データシート!$B$19:$F$19</c:f>
              <c:numCache>
                <c:formatCode>General</c:formatCode>
                <c:ptCount val="5"/>
                <c:pt idx="0">
                  <c:v>3.53</c:v>
                </c:pt>
                <c:pt idx="1">
                  <c:v>3.57</c:v>
                </c:pt>
                <c:pt idx="2">
                  <c:v>2.77</c:v>
                </c:pt>
                <c:pt idx="3">
                  <c:v>4.12</c:v>
                </c:pt>
                <c:pt idx="4">
                  <c:v>3.17</c:v>
                </c:pt>
              </c:numCache>
            </c:numRef>
          </c:val>
          <c:extLst>
            <c:ext xmlns:c16="http://schemas.microsoft.com/office/drawing/2014/chart" uri="{C3380CC4-5D6E-409C-BE32-E72D297353CC}">
              <c16:uniqueId val="{00000000-A10B-40E9-BEF0-3F4F36D1C67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R01</c:v>
                </c:pt>
                <c:pt idx="1">
                  <c:v>R02</c:v>
                </c:pt>
                <c:pt idx="2">
                  <c:v>R03</c:v>
                </c:pt>
                <c:pt idx="3">
                  <c:v>R04</c:v>
                </c:pt>
                <c:pt idx="4">
                  <c:v>R05</c:v>
                </c:pt>
              </c:strCache>
            </c:strRef>
          </c:cat>
          <c:val>
            <c:numRef>
              <c:f>データシート!$B$20:$F$20</c:f>
              <c:numCache>
                <c:formatCode>General</c:formatCode>
                <c:ptCount val="5"/>
                <c:pt idx="0">
                  <c:v>24.37</c:v>
                </c:pt>
                <c:pt idx="1">
                  <c:v>23.29</c:v>
                </c:pt>
                <c:pt idx="2">
                  <c:v>21.46</c:v>
                </c:pt>
                <c:pt idx="3">
                  <c:v>22.03</c:v>
                </c:pt>
                <c:pt idx="4">
                  <c:v>30.89</c:v>
                </c:pt>
              </c:numCache>
            </c:numRef>
          </c:val>
          <c:extLst>
            <c:ext xmlns:c16="http://schemas.microsoft.com/office/drawing/2014/chart" uri="{C3380CC4-5D6E-409C-BE32-E72D297353CC}">
              <c16:uniqueId val="{00000001-A10B-40E9-BEF0-3F4F36D1C67C}"/>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R01</c:v>
                </c:pt>
                <c:pt idx="1">
                  <c:v>R02</c:v>
                </c:pt>
                <c:pt idx="2">
                  <c:v>R03</c:v>
                </c:pt>
                <c:pt idx="3">
                  <c:v>R04</c:v>
                </c:pt>
                <c:pt idx="4">
                  <c:v>R05</c:v>
                </c:pt>
              </c:strCache>
            </c:strRef>
          </c:cat>
          <c:val>
            <c:numRef>
              <c:f>データシート!$B$21:$F$21</c:f>
              <c:numCache>
                <c:formatCode>General</c:formatCode>
                <c:ptCount val="5"/>
                <c:pt idx="0">
                  <c:v>1.1499999999999999</c:v>
                </c:pt>
                <c:pt idx="1">
                  <c:v>0.52</c:v>
                </c:pt>
                <c:pt idx="2">
                  <c:v>-0.18</c:v>
                </c:pt>
                <c:pt idx="3">
                  <c:v>1.33</c:v>
                </c:pt>
                <c:pt idx="4">
                  <c:v>21.85</c:v>
                </c:pt>
              </c:numCache>
            </c:numRef>
          </c:val>
          <c:smooth val="0"/>
          <c:extLst>
            <c:ext xmlns:c16="http://schemas.microsoft.com/office/drawing/2014/chart" uri="{C3380CC4-5D6E-409C-BE32-E72D297353CC}">
              <c16:uniqueId val="{00000002-A10B-40E9-BEF0-3F4F36D1C67C}"/>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6BBB-41F2-BBC7-E3B24209492E}"/>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6BBB-41F2-BBC7-E3B24209492E}"/>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6BBB-41F2-BBC7-E3B24209492E}"/>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6BBB-41F2-BBC7-E3B24209492E}"/>
            </c:ext>
          </c:extLst>
        </c:ser>
        <c:ser>
          <c:idx val="4"/>
          <c:order val="4"/>
          <c:tx>
            <c:strRef>
              <c:f>データシート!$A$31</c:f>
              <c:strCache>
                <c:ptCount val="1"/>
                <c:pt idx="0">
                  <c:v>#N/A</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データシート!$B$31:$K$31</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4-6BBB-41F2-BBC7-E3B24209492E}"/>
            </c:ext>
          </c:extLst>
        </c:ser>
        <c:ser>
          <c:idx val="5"/>
          <c:order val="5"/>
          <c:tx>
            <c:strRef>
              <c:f>データシート!$A$32</c:f>
              <c:strCache>
                <c:ptCount val="1"/>
                <c:pt idx="0">
                  <c:v>#N/A</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5-6BBB-41F2-BBC7-E3B24209492E}"/>
            </c:ext>
          </c:extLst>
        </c:ser>
        <c:ser>
          <c:idx val="6"/>
          <c:order val="6"/>
          <c:tx>
            <c:strRef>
              <c:f>データシート!$A$33</c:f>
              <c:strCache>
                <c:ptCount val="1"/>
                <c:pt idx="0">
                  <c:v>後期高齢者医療特別会計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データシート!$B$33:$K$33</c:f>
              <c:numCache>
                <c:formatCode>General</c:formatCode>
                <c:ptCount val="10"/>
                <c:pt idx="0">
                  <c:v>#N/A</c:v>
                </c:pt>
                <c:pt idx="1">
                  <c:v>0.04</c:v>
                </c:pt>
                <c:pt idx="2">
                  <c:v>#N/A</c:v>
                </c:pt>
                <c:pt idx="3">
                  <c:v>0</c:v>
                </c:pt>
                <c:pt idx="4">
                  <c:v>#N/A</c:v>
                </c:pt>
                <c:pt idx="5">
                  <c:v>0</c:v>
                </c:pt>
                <c:pt idx="6">
                  <c:v>#N/A</c:v>
                </c:pt>
                <c:pt idx="7">
                  <c:v>0.04</c:v>
                </c:pt>
                <c:pt idx="8">
                  <c:v>#N/A</c:v>
                </c:pt>
                <c:pt idx="9">
                  <c:v>0</c:v>
                </c:pt>
              </c:numCache>
            </c:numRef>
          </c:val>
          <c:extLst>
            <c:ext xmlns:c16="http://schemas.microsoft.com/office/drawing/2014/chart" uri="{C3380CC4-5D6E-409C-BE32-E72D297353CC}">
              <c16:uniqueId val="{00000006-6BBB-41F2-BBC7-E3B24209492E}"/>
            </c:ext>
          </c:extLst>
        </c:ser>
        <c:ser>
          <c:idx val="7"/>
          <c:order val="7"/>
          <c:tx>
            <c:strRef>
              <c:f>データシート!$A$34</c:f>
              <c:strCache>
                <c:ptCount val="1"/>
                <c:pt idx="0">
                  <c:v>国民健康保険特別会計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データシート!$B$34:$K$34</c:f>
              <c:numCache>
                <c:formatCode>General</c:formatCode>
                <c:ptCount val="10"/>
                <c:pt idx="0">
                  <c:v>#N/A</c:v>
                </c:pt>
                <c:pt idx="1">
                  <c:v>0.15</c:v>
                </c:pt>
                <c:pt idx="2">
                  <c:v>#N/A</c:v>
                </c:pt>
                <c:pt idx="3">
                  <c:v>0.02</c:v>
                </c:pt>
                <c:pt idx="4">
                  <c:v>#N/A</c:v>
                </c:pt>
                <c:pt idx="5">
                  <c:v>7.0000000000000007E-2</c:v>
                </c:pt>
                <c:pt idx="6">
                  <c:v>#N/A</c:v>
                </c:pt>
                <c:pt idx="7">
                  <c:v>0.04</c:v>
                </c:pt>
                <c:pt idx="8">
                  <c:v>#N/A</c:v>
                </c:pt>
                <c:pt idx="9">
                  <c:v>0</c:v>
                </c:pt>
              </c:numCache>
            </c:numRef>
          </c:val>
          <c:extLst>
            <c:ext xmlns:c16="http://schemas.microsoft.com/office/drawing/2014/chart" uri="{C3380CC4-5D6E-409C-BE32-E72D297353CC}">
              <c16:uniqueId val="{00000007-6BBB-41F2-BBC7-E3B24209492E}"/>
            </c:ext>
          </c:extLst>
        </c:ser>
        <c:ser>
          <c:idx val="8"/>
          <c:order val="8"/>
          <c:tx>
            <c:strRef>
              <c:f>データシート!$A$35</c:f>
              <c:strCache>
                <c:ptCount val="1"/>
                <c:pt idx="0">
                  <c:v>簡易水道事業特別会計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データシート!$B$35:$K$35</c:f>
              <c:numCache>
                <c:formatCode>General</c:formatCode>
                <c:ptCount val="10"/>
                <c:pt idx="0">
                  <c:v>#N/A</c:v>
                </c:pt>
                <c:pt idx="1">
                  <c:v>0.06</c:v>
                </c:pt>
                <c:pt idx="2">
                  <c:v>#N/A</c:v>
                </c:pt>
                <c:pt idx="3">
                  <c:v>0.05</c:v>
                </c:pt>
                <c:pt idx="4">
                  <c:v>#N/A</c:v>
                </c:pt>
                <c:pt idx="5">
                  <c:v>7.0000000000000007E-2</c:v>
                </c:pt>
                <c:pt idx="6">
                  <c:v>#N/A</c:v>
                </c:pt>
                <c:pt idx="7">
                  <c:v>0.01</c:v>
                </c:pt>
                <c:pt idx="8">
                  <c:v>#N/A</c:v>
                </c:pt>
                <c:pt idx="9">
                  <c:v>0.24</c:v>
                </c:pt>
              </c:numCache>
            </c:numRef>
          </c:val>
          <c:extLst>
            <c:ext xmlns:c16="http://schemas.microsoft.com/office/drawing/2014/chart" uri="{C3380CC4-5D6E-409C-BE32-E72D297353CC}">
              <c16:uniqueId val="{00000008-6BBB-41F2-BBC7-E3B24209492E}"/>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R01</c:v>
                  </c:pt>
                  <c:pt idx="2">
                    <c:v>R02</c:v>
                  </c:pt>
                  <c:pt idx="4">
                    <c:v>R03</c:v>
                  </c:pt>
                  <c:pt idx="6">
                    <c:v>R04</c:v>
                  </c:pt>
                  <c:pt idx="8">
                    <c:v>R05</c:v>
                  </c:pt>
                </c:lvl>
              </c:multiLvlStrCache>
            </c:multiLvlStrRef>
          </c:cat>
          <c:val>
            <c:numRef>
              <c:f>データシート!$B$36:$K$36</c:f>
              <c:numCache>
                <c:formatCode>General</c:formatCode>
                <c:ptCount val="10"/>
                <c:pt idx="0">
                  <c:v>#N/A</c:v>
                </c:pt>
                <c:pt idx="1">
                  <c:v>3.52</c:v>
                </c:pt>
                <c:pt idx="2">
                  <c:v>#N/A</c:v>
                </c:pt>
                <c:pt idx="3">
                  <c:v>3.57</c:v>
                </c:pt>
                <c:pt idx="4">
                  <c:v>#N/A</c:v>
                </c:pt>
                <c:pt idx="5">
                  <c:v>2.77</c:v>
                </c:pt>
                <c:pt idx="6">
                  <c:v>#N/A</c:v>
                </c:pt>
                <c:pt idx="7">
                  <c:v>4.12</c:v>
                </c:pt>
                <c:pt idx="8">
                  <c:v>#N/A</c:v>
                </c:pt>
                <c:pt idx="9">
                  <c:v>3.17</c:v>
                </c:pt>
              </c:numCache>
            </c:numRef>
          </c:val>
          <c:extLst>
            <c:ext xmlns:c16="http://schemas.microsoft.com/office/drawing/2014/chart" uri="{C3380CC4-5D6E-409C-BE32-E72D297353CC}">
              <c16:uniqueId val="{00000009-6BBB-41F2-BBC7-E3B24209492E}"/>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データシート!$B$42:$P$42</c:f>
              <c:numCache>
                <c:formatCode>General</c:formatCode>
                <c:ptCount val="15"/>
                <c:pt idx="2">
                  <c:v>323</c:v>
                </c:pt>
                <c:pt idx="5">
                  <c:v>307</c:v>
                </c:pt>
                <c:pt idx="8">
                  <c:v>287</c:v>
                </c:pt>
                <c:pt idx="11">
                  <c:v>278</c:v>
                </c:pt>
                <c:pt idx="14">
                  <c:v>256</c:v>
                </c:pt>
              </c:numCache>
            </c:numRef>
          </c:val>
          <c:extLst>
            <c:ext xmlns:c16="http://schemas.microsoft.com/office/drawing/2014/chart" uri="{C3380CC4-5D6E-409C-BE32-E72D297353CC}">
              <c16:uniqueId val="{00000000-90D8-4CA4-B139-4C47F7144EE9}"/>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90D8-4CA4-B139-4C47F7144EE9}"/>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90D8-4CA4-B139-4C47F7144EE9}"/>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データシート!$B$45:$P$45</c:f>
              <c:numCache>
                <c:formatCode>General</c:formatCode>
                <c:ptCount val="15"/>
                <c:pt idx="0">
                  <c:v>26</c:v>
                </c:pt>
                <c:pt idx="3">
                  <c:v>18</c:v>
                </c:pt>
                <c:pt idx="6">
                  <c:v>4</c:v>
                </c:pt>
                <c:pt idx="9">
                  <c:v>4</c:v>
                </c:pt>
                <c:pt idx="12">
                  <c:v>0</c:v>
                </c:pt>
              </c:numCache>
            </c:numRef>
          </c:val>
          <c:extLst>
            <c:ext xmlns:c16="http://schemas.microsoft.com/office/drawing/2014/chart" uri="{C3380CC4-5D6E-409C-BE32-E72D297353CC}">
              <c16:uniqueId val="{00000003-90D8-4CA4-B139-4C47F7144EE9}"/>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データシート!$B$46:$P$46</c:f>
              <c:numCache>
                <c:formatCode>General</c:formatCode>
                <c:ptCount val="15"/>
                <c:pt idx="0">
                  <c:v>28</c:v>
                </c:pt>
                <c:pt idx="3">
                  <c:v>28</c:v>
                </c:pt>
                <c:pt idx="6">
                  <c:v>28</c:v>
                </c:pt>
                <c:pt idx="9">
                  <c:v>33</c:v>
                </c:pt>
                <c:pt idx="12">
                  <c:v>37</c:v>
                </c:pt>
              </c:numCache>
            </c:numRef>
          </c:val>
          <c:extLst>
            <c:ext xmlns:c16="http://schemas.microsoft.com/office/drawing/2014/chart" uri="{C3380CC4-5D6E-409C-BE32-E72D297353CC}">
              <c16:uniqueId val="{00000004-90D8-4CA4-B139-4C47F7144EE9}"/>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90D8-4CA4-B139-4C47F7144EE9}"/>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90D8-4CA4-B139-4C47F7144EE9}"/>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データシート!$B$49:$P$49</c:f>
              <c:numCache>
                <c:formatCode>General</c:formatCode>
                <c:ptCount val="15"/>
                <c:pt idx="0">
                  <c:v>298</c:v>
                </c:pt>
                <c:pt idx="3">
                  <c:v>302</c:v>
                </c:pt>
                <c:pt idx="6">
                  <c:v>303</c:v>
                </c:pt>
                <c:pt idx="9">
                  <c:v>315</c:v>
                </c:pt>
                <c:pt idx="12">
                  <c:v>294</c:v>
                </c:pt>
              </c:numCache>
            </c:numRef>
          </c:val>
          <c:extLst>
            <c:ext xmlns:c16="http://schemas.microsoft.com/office/drawing/2014/chart" uri="{C3380CC4-5D6E-409C-BE32-E72D297353CC}">
              <c16:uniqueId val="{00000007-90D8-4CA4-B139-4C47F7144EE9}"/>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R01</c:v>
                  </c:pt>
                  <c:pt idx="3">
                    <c:v>R02</c:v>
                  </c:pt>
                  <c:pt idx="6">
                    <c:v>R03</c:v>
                  </c:pt>
                  <c:pt idx="9">
                    <c:v>R04</c:v>
                  </c:pt>
                  <c:pt idx="12">
                    <c:v>R05</c:v>
                  </c:pt>
                </c:lvl>
              </c:multiLvlStrCache>
            </c:multiLvlStrRef>
          </c:cat>
          <c:val>
            <c:numRef>
              <c:f>データシート!$B$50:$P$50</c:f>
              <c:numCache>
                <c:formatCode>General</c:formatCode>
                <c:ptCount val="15"/>
                <c:pt idx="0">
                  <c:v>#N/A</c:v>
                </c:pt>
                <c:pt idx="1">
                  <c:v>29</c:v>
                </c:pt>
                <c:pt idx="2">
                  <c:v>#N/A</c:v>
                </c:pt>
                <c:pt idx="3">
                  <c:v>#N/A</c:v>
                </c:pt>
                <c:pt idx="4">
                  <c:v>41</c:v>
                </c:pt>
                <c:pt idx="5">
                  <c:v>#N/A</c:v>
                </c:pt>
                <c:pt idx="6">
                  <c:v>#N/A</c:v>
                </c:pt>
                <c:pt idx="7">
                  <c:v>48</c:v>
                </c:pt>
                <c:pt idx="8">
                  <c:v>#N/A</c:v>
                </c:pt>
                <c:pt idx="9">
                  <c:v>#N/A</c:v>
                </c:pt>
                <c:pt idx="10">
                  <c:v>74</c:v>
                </c:pt>
                <c:pt idx="11">
                  <c:v>#N/A</c:v>
                </c:pt>
                <c:pt idx="12">
                  <c:v>#N/A</c:v>
                </c:pt>
                <c:pt idx="13">
                  <c:v>75</c:v>
                </c:pt>
                <c:pt idx="14">
                  <c:v>#N/A</c:v>
                </c:pt>
              </c:numCache>
            </c:numRef>
          </c:val>
          <c:smooth val="0"/>
          <c:extLst>
            <c:ext xmlns:c16="http://schemas.microsoft.com/office/drawing/2014/chart" uri="{C3380CC4-5D6E-409C-BE32-E72D297353CC}">
              <c16:uniqueId val="{00000008-90D8-4CA4-B139-4C47F7144EE9}"/>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データシート!$B$56:$P$56</c:f>
              <c:numCache>
                <c:formatCode>General</c:formatCode>
                <c:ptCount val="15"/>
                <c:pt idx="2">
                  <c:v>2083</c:v>
                </c:pt>
                <c:pt idx="5">
                  <c:v>2201</c:v>
                </c:pt>
                <c:pt idx="8">
                  <c:v>2981</c:v>
                </c:pt>
                <c:pt idx="11">
                  <c:v>3073</c:v>
                </c:pt>
                <c:pt idx="14">
                  <c:v>3074</c:v>
                </c:pt>
              </c:numCache>
            </c:numRef>
          </c:val>
          <c:extLst>
            <c:ext xmlns:c16="http://schemas.microsoft.com/office/drawing/2014/chart" uri="{C3380CC4-5D6E-409C-BE32-E72D297353CC}">
              <c16:uniqueId val="{00000000-5C7A-42EC-A4B7-BDBCA00FCC2C}"/>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データシート!$B$57:$P$57</c:f>
              <c:numCache>
                <c:formatCode>General</c:formatCode>
                <c:ptCount val="15"/>
                <c:pt idx="2">
                  <c:v>49</c:v>
                </c:pt>
                <c:pt idx="5">
                  <c:v>37</c:v>
                </c:pt>
                <c:pt idx="8">
                  <c:v>28</c:v>
                </c:pt>
                <c:pt idx="11">
                  <c:v>19</c:v>
                </c:pt>
                <c:pt idx="14">
                  <c:v>11</c:v>
                </c:pt>
              </c:numCache>
            </c:numRef>
          </c:val>
          <c:extLst>
            <c:ext xmlns:c16="http://schemas.microsoft.com/office/drawing/2014/chart" uri="{C3380CC4-5D6E-409C-BE32-E72D297353CC}">
              <c16:uniqueId val="{00000001-5C7A-42EC-A4B7-BDBCA00FCC2C}"/>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データシート!$B$58:$P$58</c:f>
              <c:numCache>
                <c:formatCode>General</c:formatCode>
                <c:ptCount val="15"/>
                <c:pt idx="2">
                  <c:v>2599</c:v>
                </c:pt>
                <c:pt idx="5">
                  <c:v>2687</c:v>
                </c:pt>
                <c:pt idx="8">
                  <c:v>2955</c:v>
                </c:pt>
                <c:pt idx="11">
                  <c:v>3108</c:v>
                </c:pt>
                <c:pt idx="14">
                  <c:v>2873</c:v>
                </c:pt>
              </c:numCache>
            </c:numRef>
          </c:val>
          <c:extLst>
            <c:ext xmlns:c16="http://schemas.microsoft.com/office/drawing/2014/chart" uri="{C3380CC4-5D6E-409C-BE32-E72D297353CC}">
              <c16:uniqueId val="{00000002-5C7A-42EC-A4B7-BDBCA00FCC2C}"/>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5C7A-42EC-A4B7-BDBCA00FCC2C}"/>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5C7A-42EC-A4B7-BDBCA00FCC2C}"/>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C7A-42EC-A4B7-BDBCA00FCC2C}"/>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データシート!$B$62:$P$62</c:f>
              <c:numCache>
                <c:formatCode>General</c:formatCode>
                <c:ptCount val="15"/>
                <c:pt idx="0">
                  <c:v>268</c:v>
                </c:pt>
                <c:pt idx="3">
                  <c:v>265</c:v>
                </c:pt>
                <c:pt idx="6">
                  <c:v>248</c:v>
                </c:pt>
                <c:pt idx="9">
                  <c:v>246</c:v>
                </c:pt>
                <c:pt idx="12">
                  <c:v>24</c:v>
                </c:pt>
              </c:numCache>
            </c:numRef>
          </c:val>
          <c:extLst>
            <c:ext xmlns:c16="http://schemas.microsoft.com/office/drawing/2014/chart" uri="{C3380CC4-5D6E-409C-BE32-E72D297353CC}">
              <c16:uniqueId val="{00000006-5C7A-42EC-A4B7-BDBCA00FCC2C}"/>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データシート!$B$63:$P$63</c:f>
              <c:numCache>
                <c:formatCode>General</c:formatCode>
                <c:ptCount val="15"/>
                <c:pt idx="0">
                  <c:v>26</c:v>
                </c:pt>
                <c:pt idx="3">
                  <c:v>8</c:v>
                </c:pt>
                <c:pt idx="6">
                  <c:v>77</c:v>
                </c:pt>
                <c:pt idx="9">
                  <c:v>0</c:v>
                </c:pt>
                <c:pt idx="12">
                  <c:v>0</c:v>
                </c:pt>
              </c:numCache>
            </c:numRef>
          </c:val>
          <c:extLst>
            <c:ext xmlns:c16="http://schemas.microsoft.com/office/drawing/2014/chart" uri="{C3380CC4-5D6E-409C-BE32-E72D297353CC}">
              <c16:uniqueId val="{00000007-5C7A-42EC-A4B7-BDBCA00FCC2C}"/>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データシート!$B$64:$P$64</c:f>
              <c:numCache>
                <c:formatCode>General</c:formatCode>
                <c:ptCount val="15"/>
                <c:pt idx="0">
                  <c:v>458</c:v>
                </c:pt>
                <c:pt idx="3">
                  <c:v>431</c:v>
                </c:pt>
                <c:pt idx="6">
                  <c:v>416</c:v>
                </c:pt>
                <c:pt idx="9">
                  <c:v>425</c:v>
                </c:pt>
                <c:pt idx="12">
                  <c:v>408</c:v>
                </c:pt>
              </c:numCache>
            </c:numRef>
          </c:val>
          <c:extLst>
            <c:ext xmlns:c16="http://schemas.microsoft.com/office/drawing/2014/chart" uri="{C3380CC4-5D6E-409C-BE32-E72D297353CC}">
              <c16:uniqueId val="{00000008-5C7A-42EC-A4B7-BDBCA00FCC2C}"/>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5C7A-42EC-A4B7-BDBCA00FCC2C}"/>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データシート!$B$66:$P$66</c:f>
              <c:numCache>
                <c:formatCode>General</c:formatCode>
                <c:ptCount val="15"/>
                <c:pt idx="0">
                  <c:v>2328</c:v>
                </c:pt>
                <c:pt idx="3">
                  <c:v>2889</c:v>
                </c:pt>
                <c:pt idx="6">
                  <c:v>3969</c:v>
                </c:pt>
                <c:pt idx="9">
                  <c:v>4059</c:v>
                </c:pt>
                <c:pt idx="12">
                  <c:v>3784</c:v>
                </c:pt>
              </c:numCache>
            </c:numRef>
          </c:val>
          <c:extLst>
            <c:ext xmlns:c16="http://schemas.microsoft.com/office/drawing/2014/chart" uri="{C3380CC4-5D6E-409C-BE32-E72D297353CC}">
              <c16:uniqueId val="{0000000A-5C7A-42EC-A4B7-BDBCA00FCC2C}"/>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R01</c:v>
                  </c:pt>
                  <c:pt idx="3">
                    <c:v>R02</c:v>
                  </c:pt>
                  <c:pt idx="6">
                    <c:v>R03</c:v>
                  </c:pt>
                  <c:pt idx="9">
                    <c:v>R04</c:v>
                  </c:pt>
                  <c:pt idx="12">
                    <c:v>R05</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5C7A-42EC-A4B7-BDBCA00FCC2C}"/>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データシート!$B$72:$D$72</c:f>
              <c:numCache>
                <c:formatCode>#,##0;"▲ "#,##0</c:formatCode>
                <c:ptCount val="3"/>
                <c:pt idx="0">
                  <c:v>352</c:v>
                </c:pt>
                <c:pt idx="1">
                  <c:v>352</c:v>
                </c:pt>
                <c:pt idx="2">
                  <c:v>481</c:v>
                </c:pt>
              </c:numCache>
            </c:numRef>
          </c:val>
          <c:extLst>
            <c:ext xmlns:c16="http://schemas.microsoft.com/office/drawing/2014/chart" uri="{C3380CC4-5D6E-409C-BE32-E72D297353CC}">
              <c16:uniqueId val="{00000000-A273-4520-9791-AF6F2BEF9091}"/>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R03</c:v>
                </c:pt>
                <c:pt idx="1">
                  <c:v>R04</c:v>
                </c:pt>
                <c:pt idx="2">
                  <c:v>R05</c:v>
                </c:pt>
              </c:strCache>
            </c:strRef>
          </c:cat>
          <c:val>
            <c:numRef>
              <c:f>データシート!$B$73:$D$73</c:f>
              <c:numCache>
                <c:formatCode>#,##0;"▲ "#,##0</c:formatCode>
                <c:ptCount val="3"/>
                <c:pt idx="0">
                  <c:v>667</c:v>
                </c:pt>
                <c:pt idx="1">
                  <c:v>783</c:v>
                </c:pt>
                <c:pt idx="2">
                  <c:v>966</c:v>
                </c:pt>
              </c:numCache>
            </c:numRef>
          </c:val>
          <c:extLst>
            <c:ext xmlns:c16="http://schemas.microsoft.com/office/drawing/2014/chart" uri="{C3380CC4-5D6E-409C-BE32-E72D297353CC}">
              <c16:uniqueId val="{00000001-A273-4520-9791-AF6F2BEF9091}"/>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R03</c:v>
                </c:pt>
                <c:pt idx="1">
                  <c:v>R04</c:v>
                </c:pt>
                <c:pt idx="2">
                  <c:v>R05</c:v>
                </c:pt>
              </c:strCache>
            </c:strRef>
          </c:cat>
          <c:val>
            <c:numRef>
              <c:f>データシート!$B$74:$D$74</c:f>
              <c:numCache>
                <c:formatCode>#,##0;"▲ "#,##0</c:formatCode>
                <c:ptCount val="3"/>
                <c:pt idx="0">
                  <c:v>1832</c:v>
                </c:pt>
                <c:pt idx="1">
                  <c:v>1852</c:v>
                </c:pt>
                <c:pt idx="2">
                  <c:v>1192</c:v>
                </c:pt>
              </c:numCache>
            </c:numRef>
          </c:val>
          <c:extLst>
            <c:ext xmlns:c16="http://schemas.microsoft.com/office/drawing/2014/chart" uri="{C3380CC4-5D6E-409C-BE32-E72D297353CC}">
              <c16:uniqueId val="{00000002-A273-4520-9791-AF6F2BEF9091}"/>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{6CDEFBD1-EBA0-459B-A138-89F2FBC6B73B}</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0-D298-4418-AA5B-D83B9790AC48}"/>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{BCB39D4B-82A6-4FA3-958A-2CA252BC04DB}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D298-4418-AA5B-D83B9790AC48}"/>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{E2F84A34-97BB-4C11-A4A7-8C29B20E2392}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D298-4418-AA5B-D83B9790AC48}"/>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{473B276E-79E8-47EE-AC4D-3E085431520B}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D298-4418-AA5B-D83B9790AC48}"/>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{A57363E8-71DF-45E3-B907-BC540F97121E}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D298-4418-AA5B-D83B9790AC48}"/>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{619C1621-DF95-42C4-84E8-84A9343C76C6}</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5-D298-4418-AA5B-D83B9790AC48}"/>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{750E04E4-2AF0-4001-A6E2-3D4E5C28BABE}</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06-D298-4418-AA5B-D83B9790AC48}"/>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{C2F0908F-3B47-4493-A5AF-AD86C7E40FD8}</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07-D298-4418-AA5B-D83B9790AC48}"/>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{476829AF-12D1-43A6-9996-312E0BEBDE74}</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08-D298-4418-AA5B-D83B9790AC48}"/>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60.1</c:v>
                </c:pt>
                <c:pt idx="8">
                  <c:v>60.6</c:v>
                </c:pt>
                <c:pt idx="16">
                  <c:v>51.4</c:v>
                </c:pt>
                <c:pt idx="24">
                  <c:v>52.5</c:v>
                </c:pt>
                <c:pt idx="32">
                  <c:v>59</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D298-4418-AA5B-D83B9790AC48}"/>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R01</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{9C2D75F8-B209-4808-90F1-7456BEA3B0B4}</c15:txfldGUID>
                      <c15:f>公会計指標分析・財政指標組合せ分析表!$BP$50</c15:f>
                      <c15:dlblFieldTableCache>
                        <c:ptCount val="1"/>
                        <c:pt idx="0">
                          <c:v>R01</c:v>
                        </c:pt>
                      </c15:dlblFieldTableCache>
                    </c15:dlblFTEntry>
                  </c15:dlblFieldTable>
                  <c15:showDataLabelsRange val="0"/>
                </c:ext>
                <c:ext xmlns:c16="http://schemas.microsoft.com/office/drawing/2014/chart" uri="{C3380CC4-5D6E-409C-BE32-E72D297353CC}">
                  <c16:uniqueId val="{0000000A-D298-4418-AA5B-D83B9790AC48}"/>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{F89D1F4A-09B0-4762-A15D-4CCF86C7E304}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D298-4418-AA5B-D83B9790AC48}"/>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{8CE19EC4-A443-4760-9146-7222AA0A8C3A}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D298-4418-AA5B-D83B9790AC48}"/>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{75868F1A-E913-494A-921C-B375073492E7}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D298-4418-AA5B-D83B9790AC48}"/>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{8F9B0DB4-DBB5-4612-80FA-7FDC7E95CB6A}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D298-4418-AA5B-D83B9790AC48}"/>
                </c:ext>
              </c:extLst>
            </c:dLbl>
            <c:dLbl>
              <c:idx val="8"/>
              <c:tx>
                <c:strRef>
                  <c:f>公会計指標分析・財政指標組合せ分析表!$BX$50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{50B73CF6-BFA1-47CE-BD9C-1019CBB575E1}</c15:txfldGUID>
                      <c15:f>公会計指標分析・財政指標組合せ分析表!$BX$50</c15:f>
                      <c15:dlblFieldTableCache>
                        <c:ptCount val="1"/>
                        <c:pt idx="0">
                          <c:v>R02</c:v>
                        </c:pt>
                      </c15:dlblFieldTableCache>
                    </c15:dlblFTEntry>
                  </c15:dlblFieldTable>
                  <c15:showDataLabelsRange val="0"/>
                </c:ext>
                <c:ext xmlns:c16="http://schemas.microsoft.com/office/drawing/2014/chart" uri="{C3380CC4-5D6E-409C-BE32-E72D297353CC}">
                  <c16:uniqueId val="{0000000F-D298-4418-AA5B-D83B9790AC48}"/>
                </c:ext>
              </c:extLst>
            </c:dLbl>
            <c:dLbl>
              <c:idx val="16"/>
              <c:tx>
                <c:strRef>
                  <c:f>公会計指標分析・財政指標組合せ分析表!$CF$50</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{57669154-A829-404D-88E9-2D25337230E1}</c15:txfldGUID>
                      <c15:f>公会計指標分析・財政指標組合せ分析表!$CF$50</c15:f>
                      <c15:dlblFieldTableCache>
                        <c:ptCount val="1"/>
                        <c:pt idx="0">
                          <c:v>R03</c:v>
                        </c:pt>
                      </c15:dlblFieldTableCache>
                    </c15:dlblFTEntry>
                  </c15:dlblFieldTable>
                  <c15:showDataLabelsRange val="0"/>
                </c:ext>
                <c:ext xmlns:c16="http://schemas.microsoft.com/office/drawing/2014/chart" uri="{C3380CC4-5D6E-409C-BE32-E72D297353CC}">
                  <c16:uniqueId val="{00000010-D298-4418-AA5B-D83B9790AC48}"/>
                </c:ext>
              </c:extLst>
            </c:dLbl>
            <c:dLbl>
              <c:idx val="24"/>
              <c:tx>
                <c:strRef>
                  <c:f>公会計指標分析・財政指標組合せ分析表!$CN$50</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{ED14BD53-E1F9-410A-855E-1820B92F39CF}</c15:txfldGUID>
                      <c15:f>公会計指標分析・財政指標組合せ分析表!$CN$50</c15:f>
                      <c15:dlblFieldTableCache>
                        <c:ptCount val="1"/>
                        <c:pt idx="0">
                          <c:v>R04</c:v>
                        </c:pt>
                      </c15:dlblFieldTableCache>
                    </c15:dlblFTEntry>
                  </c15:dlblFieldTable>
                  <c15:showDataLabelsRange val="0"/>
                </c:ext>
                <c:ext xmlns:c16="http://schemas.microsoft.com/office/drawing/2014/chart" uri="{C3380CC4-5D6E-409C-BE32-E72D297353CC}">
                  <c16:uniqueId val="{00000011-D298-4418-AA5B-D83B9790AC48}"/>
                </c:ext>
              </c:extLst>
            </c:dLbl>
            <c:dLbl>
              <c:idx val="32"/>
              <c:tx>
                <c:strRef>
                  <c:f>公会計指標分析・財政指標組合せ分析表!$CV$50</c:f>
                  <c:strCache>
                    <c:ptCount val="1"/>
                    <c:pt idx="0">
                      <c:v>R05</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{253E9F02-FBFB-4EF4-AEE0-FD1C482E5D11}</c15:txfldGUID>
                      <c15:f>公会計指標分析・財政指標組合せ分析表!$CV$50</c15:f>
                      <c15:dlblFieldTableCache>
                        <c:ptCount val="1"/>
                        <c:pt idx="0">
                          <c:v>R05</c:v>
                        </c:pt>
                      </c15:dlblFieldTableCache>
                    </c15:dlblFTEntry>
                  </c15:dlblFieldTable>
                  <c15:showDataLabelsRange val="0"/>
                </c:ext>
                <c:ext xmlns:c16="http://schemas.microsoft.com/office/drawing/2014/chart" uri="{C3380CC4-5D6E-409C-BE32-E72D297353CC}">
                  <c16:uniqueId val="{00000012-D298-4418-AA5B-D83B9790AC48}"/>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60.2</c:v>
                </c:pt>
                <c:pt idx="8">
                  <c:v>61</c:v>
                </c:pt>
                <c:pt idx="16">
                  <c:v>60.8</c:v>
                </c:pt>
                <c:pt idx="24">
                  <c:v>62.2</c:v>
                </c:pt>
                <c:pt idx="32">
                  <c:v>62.5</c:v>
                </c:pt>
              </c:numCache>
            </c:numRef>
          </c:xVal>
          <c:yVal>
            <c:numRef>
              <c:f>公会計指標分析・財政指標組合せ分析表!$BP$55:$DC$55</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D298-4418-AA5B-D83B9790AC48}"/>
            </c:ext>
          </c:extLst>
        </c:ser>
        <c:dLbls>
          <c:showLegendKey val="0"/>
          <c:showVal val="1"/>
          <c:showCatName val="0"/>
          <c:showSerName val="0"/>
          <c:showPercent val="0"/>
          <c:showBubbleSize val="0"/>
        </c:dLbls>
        <c:axId val="46179840"/>
        <c:axId val="46181760"/>
      </c:scatterChart>
      <c:valAx>
        <c:axId val="46179840"/>
        <c:scaling>
          <c:orientation val="maxMin"/>
          <c:max val="63"/>
          <c:min val="59"/>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{D3619860-105F-4D4B-ADCE-D6EC9475F2AD}</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0-6C67-4DF0-A503-AE9B51D29974}"/>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{B9FF2488-9BD5-4617-86E9-3F782469B75B}</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6C67-4DF0-A503-AE9B51D29974}"/>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{65BCF6BC-D8C3-4FFD-B9A7-9DD25F816654}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6C67-4DF0-A503-AE9B51D29974}"/>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{056AC128-BBE1-4446-BE9A-B7B24D48B607}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6C67-4DF0-A503-AE9B51D29974}"/>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{83AC4486-4F86-47B4-9935-0D6188CC4BFA}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6C67-4DF0-A503-AE9B51D29974}"/>
                </c:ext>
              </c:extLst>
            </c:dLbl>
            <c:dLbl>
              <c:idx val="8"/>
              <c:tx>
                <c:strRef>
                  <c:f>公会計指標分析・財政指標組合せ分析表!$BX$72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{E8469E8B-2788-4157-99B2-D7FB57A8E577}</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5-6C67-4DF0-A503-AE9B51D29974}"/>
                </c:ext>
              </c:extLst>
            </c:dLbl>
            <c:dLbl>
              <c:idx val="16"/>
              <c:tx>
                <c:strRef>
                  <c:f>公会計指標分析・財政指標組合せ分析表!$CF$72</c:f>
                  <c:strCache>
                    <c:ptCount val="1"/>
                    <c:pt idx="0">
                      <c:v>R03</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{411A4EDF-AB81-4D79-92EA-81950A4128BB}</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06-6C67-4DF0-A503-AE9B51D29974}"/>
                </c:ext>
              </c:extLst>
            </c:dLbl>
            <c:dLbl>
              <c:idx val="24"/>
              <c:tx>
                <c:strRef>
                  <c:f>公会計指標分析・財政指標組合せ分析表!$CN$72</c:f>
                  <c:strCache>
                    <c:ptCount val="1"/>
                    <c:pt idx="0">
                      <c:v>R04</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{CB05245E-AB3D-4D83-81CA-8E536D40CF9C}</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07-6C67-4DF0-A503-AE9B51D29974}"/>
                </c:ext>
              </c:extLst>
            </c:dLbl>
            <c:dLbl>
              <c:idx val="32"/>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{C0425B13-4309-41A7-9374-323535191DF9}</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08-6C67-4DF0-A503-AE9B51D29974}"/>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2.2999999999999998</c:v>
                </c:pt>
                <c:pt idx="8">
                  <c:v>2.7</c:v>
                </c:pt>
                <c:pt idx="16">
                  <c:v>3.2</c:v>
                </c:pt>
                <c:pt idx="24">
                  <c:v>4.2</c:v>
                </c:pt>
                <c:pt idx="32">
                  <c:v>4.9000000000000004</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6C67-4DF0-A503-AE9B51D29974}"/>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layout>
                <c:manualLayout>
                  <c:x val="-4.4905057365901141E-2"/>
                  <c:y val="-4.3495921315535875E-2"/>
                </c:manualLayout>
              </c:layout>
              <c:tx>
                <c:strRef>
                  <c:f>公会計指標分析・財政指標組合せ分析表!$BP$72</c:f>
                  <c:strCache>
                    <c:ptCount val="1"/>
                    <c:pt idx="0">
                      <c:v>R01</c:v>
                    </c:pt>
                  </c:strCache>
                </c:strRef>
              </c:tx>
              <c:dLblPos val="r"/>
              <c:showLegendKey val="0"/>
              <c:showVal val="0"/>
              <c:showCatName val="0"/>
              <c:showSerName val="0"/>
              <c:showPercent val="0"/>
              <c:showBubbleSize val="0"/>
              <c:extLst>
                <c:ext xmlns:c15="http://schemas.microsoft.com/office/drawing/2012/chart" uri="{CE6537A1-D6FC-4f65-9D91-7224C49458BB}">
                  <c15:dlblFieldTable>
                    <c15:dlblFTEntry>
                      <c15:txfldGUID>{33C67204-C98B-4E2D-9686-18771A2096DC}</c15:txfldGUID>
                      <c15:f>公会計指標分析・財政指標組合せ分析表!$BP$72</c15:f>
                      <c15:dlblFieldTableCache>
                        <c:ptCount val="1"/>
                        <c:pt idx="0">
                          <c:v>R01</c:v>
                        </c:pt>
                      </c15:dlblFieldTableCache>
                    </c15:dlblFTEntry>
                  </c15:dlblFieldTable>
                  <c15:showDataLabelsRange val="0"/>
                </c:ext>
                <c:ext xmlns:c16="http://schemas.microsoft.com/office/drawing/2014/chart" uri="{C3380CC4-5D6E-409C-BE32-E72D297353CC}">
                  <c16:uniqueId val="{0000000A-6C67-4DF0-A503-AE9B51D29974}"/>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{4F95247E-AF4A-4043-8C3C-3D7A5328E7C8}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6C67-4DF0-A503-AE9B51D29974}"/>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{0B9E6579-0CB1-40DF-B625-6A8ED4D7D6C9}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6C67-4DF0-A503-AE9B51D29974}"/>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{6CFD1B8D-33E9-420A-9BC8-6C6B7F0476F9}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6C67-4DF0-A503-AE9B51D29974}"/>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{9F1A9DE0-88B8-4141-9793-785E60645447}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6C67-4DF0-A503-AE9B51D29974}"/>
                </c:ext>
              </c:extLst>
            </c:dLbl>
            <c:dLbl>
              <c:idx val="8"/>
              <c:tx>
                <c:strRef>
                  <c:f>公会計指標分析・財政指標組合せ分析表!$BX$72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{0D98A412-DC15-43D3-8F0F-4C35C3756612}</c15:txfldGUID>
                      <c15:f>公会計指標分析・財政指標組合せ分析表!$BX$72</c15:f>
                      <c15:dlblFieldTableCache>
                        <c:ptCount val="1"/>
                        <c:pt idx="0">
                          <c:v>R02</c:v>
                        </c:pt>
                      </c15:dlblFieldTableCache>
                    </c15:dlblFTEntry>
                  </c15:dlblFieldTable>
                  <c15:showDataLabelsRange val="0"/>
                </c:ext>
                <c:ext xmlns:c16="http://schemas.microsoft.com/office/drawing/2014/chart" uri="{C3380CC4-5D6E-409C-BE32-E72D297353CC}">
                  <c16:uniqueId val="{0000000F-6C67-4DF0-A503-AE9B51D29974}"/>
                </c:ext>
              </c:extLst>
            </c:dLbl>
            <c:dLbl>
              <c:idx val="16"/>
              <c:tx>
                <c:strRef>
                  <c:f>公会計指標分析・財政指標組合せ分析表!$CF$72</c:f>
                  <c:strCache>
                    <c:ptCount val="1"/>
                    <c:pt idx="0">
                      <c:v>R03</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{76E14331-3D78-4CBA-A8ED-B6D9C2439148}</c15:txfldGUID>
                      <c15:f>公会計指標分析・財政指標組合せ分析表!$CF$72</c15:f>
                      <c15:dlblFieldTableCache>
                        <c:ptCount val="1"/>
                        <c:pt idx="0">
                          <c:v>R03</c:v>
                        </c:pt>
                      </c15:dlblFieldTableCache>
                    </c15:dlblFTEntry>
                  </c15:dlblFieldTable>
                  <c15:showDataLabelsRange val="0"/>
                </c:ext>
                <c:ext xmlns:c16="http://schemas.microsoft.com/office/drawing/2014/chart" uri="{C3380CC4-5D6E-409C-BE32-E72D297353CC}">
                  <c16:uniqueId val="{00000010-6C67-4DF0-A503-AE9B51D29974}"/>
                </c:ext>
              </c:extLst>
            </c:dLbl>
            <c:dLbl>
              <c:idx val="24"/>
              <c:tx>
                <c:strRef>
                  <c:f>公会計指標分析・財政指標組合せ分析表!$CN$72</c:f>
                  <c:strCache>
                    <c:ptCount val="1"/>
                    <c:pt idx="0">
                      <c:v>R04</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{39F7C3A7-693F-46BD-ADEC-43FAEBA0EAA6}</c15:txfldGUID>
                      <c15:f>公会計指標分析・財政指標組合せ分析表!$CN$72</c15:f>
                      <c15:dlblFieldTableCache>
                        <c:ptCount val="1"/>
                        <c:pt idx="0">
                          <c:v>R04</c:v>
                        </c:pt>
                      </c15:dlblFieldTableCache>
                    </c15:dlblFTEntry>
                  </c15:dlblFieldTable>
                  <c15:showDataLabelsRange val="0"/>
                </c:ext>
                <c:ext xmlns:c16="http://schemas.microsoft.com/office/drawing/2014/chart" uri="{C3380CC4-5D6E-409C-BE32-E72D297353CC}">
                  <c16:uniqueId val="{00000011-6C67-4DF0-A503-AE9B51D29974}"/>
                </c:ext>
              </c:extLst>
            </c:dLbl>
            <c:dLbl>
              <c:idx val="32"/>
              <c:layout>
                <c:manualLayout>
                  <c:x val="-1.8235628084249993E-2"/>
                  <c:y val="-8.1337372860052048E-2"/>
                </c:manualLayout>
              </c:layout>
              <c:tx>
                <c:strRef>
                  <c:f>公会計指標分析・財政指標組合せ分析表!$CV$72</c:f>
                  <c:strCache>
                    <c:ptCount val="1"/>
                    <c:pt idx="0">
                      <c:v>R05</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{256F6781-168D-4D28-B9AD-5974D0AF96BE}</c15:txfldGUID>
                      <c15:f>公会計指標分析・財政指標組合せ分析表!$CV$72</c15:f>
                      <c15:dlblFieldTableCache>
                        <c:ptCount val="1"/>
                        <c:pt idx="0">
                          <c:v>R05</c:v>
                        </c:pt>
                      </c15:dlblFieldTableCache>
                    </c15:dlblFTEntry>
                  </c15:dlblFieldTable>
                  <c15:showDataLabelsRange val="0"/>
                </c:ext>
                <c:ext xmlns:c16="http://schemas.microsoft.com/office/drawing/2014/chart" uri="{C3380CC4-5D6E-409C-BE32-E72D297353CC}">
                  <c16:uniqueId val="{00000012-6C67-4DF0-A503-AE9B51D29974}"/>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7.3</c:v>
                </c:pt>
                <c:pt idx="8">
                  <c:v>7.4</c:v>
                </c:pt>
                <c:pt idx="16">
                  <c:v>6.6</c:v>
                </c:pt>
                <c:pt idx="24">
                  <c:v>6.8</c:v>
                </c:pt>
                <c:pt idx="32">
                  <c:v>7.3</c:v>
                </c:pt>
              </c:numCache>
            </c:numRef>
          </c:xVal>
          <c:yVal>
            <c:numRef>
              <c:f>公会計指標分析・財政指標組合せ分析表!$BP$77:$DC$77</c:f>
              <c:numCache>
                <c:formatCode>#,##0.0;"▲ "#,##0.0</c:formatCode>
                <c:ptCount val="40"/>
                <c:pt idx="0">
                  <c:v>0</c:v>
                </c:pt>
                <c:pt idx="8">
                  <c:v>0</c:v>
                </c:pt>
                <c:pt idx="16">
                  <c:v>0</c:v>
                </c:pt>
                <c:pt idx="24">
                  <c:v>0</c:v>
                </c:pt>
                <c:pt idx="32">
                  <c:v>0</c:v>
                </c:pt>
              </c:numCache>
            </c:numRef>
          </c:yVal>
          <c:smooth val="0"/>
          <c:extLst>
            <c:ext xmlns:c16="http://schemas.microsoft.com/office/drawing/2014/chart" uri="{C3380CC4-5D6E-409C-BE32-E72D297353CC}">
              <c16:uniqueId val="{00000013-6C67-4DF0-A503-AE9B51D29974}"/>
            </c:ext>
          </c:extLst>
        </c:ser>
        <c:dLbls>
          <c:showLegendKey val="0"/>
          <c:showVal val="1"/>
          <c:showCatName val="0"/>
          <c:showSerName val="0"/>
          <c:showPercent val="0"/>
          <c:showBubbleSize val="0"/>
        </c:dLbls>
        <c:axId val="84219776"/>
        <c:axId val="84234240"/>
      </c:scatterChart>
      <c:valAx>
        <c:axId val="84219776"/>
        <c:scaling>
          <c:orientation val="maxMin"/>
          <c:max val="7.5"/>
          <c:min val="6.4"/>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10"/>
          <c:min val="-2"/>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2,472
2,453
6.53
4,055,520
3,969,402
49,377
1,556,385
3,784,324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[0.18]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前年度と比較し</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同値であるが</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、主要税目である固定資産税及び</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民</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税については、増となっており、単年度でみると基準財政収入額は増となっている。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歳出面については、公債費が減となっており、基準財政需要額も減となっている。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引き続き、歳入面については、適正な課税と徴収強化に努めるとともに、歳出面における経常経費等の抑制に努めていく。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macro=""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macro=""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macro=""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macro=""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macro=""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macro=""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168426</xdr:rowOff>
    </xdr:from>
    <xdr:to>
      <xdr:col>23</xdr:col>
      <xdr:colOff>133350</xdr:colOff>
      <xdr:row>45</xdr:row>
      <xdr:rowOff>62593</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169176"/>
          <a:ext cx="0" cy="16086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34670</xdr:rowOff>
    </xdr:from>
    <xdr:ext cx="762000" cy="259045"/>
    <xdr:sp macro=""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749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62593</xdr:rowOff>
    </xdr:from>
    <xdr:to>
      <xdr:col>24</xdr:col>
      <xdr:colOff>12700</xdr:colOff>
      <xdr:row>45</xdr:row>
      <xdr:rowOff>62593</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777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83353</xdr:rowOff>
    </xdr:from>
    <xdr:ext cx="762000" cy="259045"/>
    <xdr:sp macro=""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5912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168426</xdr:rowOff>
    </xdr:from>
    <xdr:to>
      <xdr:col>24</xdr:col>
      <xdr:colOff>12700</xdr:colOff>
      <xdr:row>35</xdr:row>
      <xdr:rowOff>168426</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169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96157</xdr:rowOff>
    </xdr:from>
    <xdr:to>
      <xdr:col>23</xdr:col>
      <xdr:colOff>133350</xdr:colOff>
      <xdr:row>44</xdr:row>
      <xdr:rowOff>96157</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63995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43</xdr:row>
      <xdr:rowOff>50394</xdr:rowOff>
    </xdr:from>
    <xdr:ext cx="762000" cy="259045"/>
    <xdr:sp macro=""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74227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33867</xdr:rowOff>
    </xdr:from>
    <xdr:to>
      <xdr:col>23</xdr:col>
      <xdr:colOff>184150</xdr:colOff>
      <xdr:row>44</xdr:row>
      <xdr:rowOff>135467</xdr:rowOff>
    </xdr:to>
    <xdr:sp macro=""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84667</xdr:rowOff>
    </xdr:from>
    <xdr:to>
      <xdr:col>19</xdr:col>
      <xdr:colOff>133350</xdr:colOff>
      <xdr:row>44</xdr:row>
      <xdr:rowOff>96157</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628467"/>
          <a:ext cx="889000" cy="114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43</xdr:row>
      <xdr:rowOff>170845</xdr:rowOff>
    </xdr:from>
    <xdr:to>
      <xdr:col>19</xdr:col>
      <xdr:colOff>184150</xdr:colOff>
      <xdr:row>44</xdr:row>
      <xdr:rowOff>100995</xdr:rowOff>
    </xdr:to>
    <xdr:sp macro=""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5431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111172</xdr:rowOff>
    </xdr:from>
    <xdr:ext cx="736600" cy="259045"/>
    <xdr:sp macro=""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73120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73176</xdr:rowOff>
    </xdr:from>
    <xdr:to>
      <xdr:col>15</xdr:col>
      <xdr:colOff>82550</xdr:colOff>
      <xdr:row>44</xdr:row>
      <xdr:rowOff>84667</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616976"/>
          <a:ext cx="889000" cy="11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43</xdr:row>
      <xdr:rowOff>159355</xdr:rowOff>
    </xdr:from>
    <xdr:to>
      <xdr:col>15</xdr:col>
      <xdr:colOff>133350</xdr:colOff>
      <xdr:row>44</xdr:row>
      <xdr:rowOff>89505</xdr:rowOff>
    </xdr:to>
    <xdr:sp macro=""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531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99682</xdr:rowOff>
    </xdr:from>
    <xdr:ext cx="762000" cy="259045"/>
    <xdr:sp macro=""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73005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73176</xdr:rowOff>
    </xdr:from>
    <xdr:to>
      <xdr:col>11</xdr:col>
      <xdr:colOff>31750</xdr:colOff>
      <xdr:row>44</xdr:row>
      <xdr:rowOff>73176</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61697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44</xdr:row>
      <xdr:rowOff>33867</xdr:rowOff>
    </xdr:from>
    <xdr:to>
      <xdr:col>11</xdr:col>
      <xdr:colOff>82550</xdr:colOff>
      <xdr:row>44</xdr:row>
      <xdr:rowOff>135467</xdr:rowOff>
    </xdr:to>
    <xdr:sp macro=""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5776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120244</xdr:rowOff>
    </xdr:from>
    <xdr:ext cx="762000" cy="259045"/>
    <xdr:sp macro=""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45357</xdr:rowOff>
    </xdr:from>
    <xdr:to>
      <xdr:col>7</xdr:col>
      <xdr:colOff>31750</xdr:colOff>
      <xdr:row>44</xdr:row>
      <xdr:rowOff>146957</xdr:rowOff>
    </xdr:to>
    <xdr:sp macro=""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589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131734</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767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44</xdr:row>
      <xdr:rowOff>45357</xdr:rowOff>
    </xdr:from>
    <xdr:to>
      <xdr:col>23</xdr:col>
      <xdr:colOff>184150</xdr:colOff>
      <xdr:row>44</xdr:row>
      <xdr:rowOff>146957</xdr:rowOff>
    </xdr:to>
    <xdr:sp macro="" textlink="">
      <xdr:nvSpPr>
        <xdr:cNvPr id="89" name="楕円 88">
          <a:extLst>
            <a:ext uri="{FF2B5EF4-FFF2-40B4-BE49-F238E27FC236}">
              <a16:creationId xmlns:a16="http://schemas.microsoft.com/office/drawing/2014/main" id="{00000000-0008-0000-0300-000059000000}"/>
            </a:ext>
          </a:extLst>
        </xdr:cNvPr>
        <xdr:cNvSpPr/>
      </xdr:nvSpPr>
      <xdr:spPr>
        <a:xfrm>
          <a:off x="4902200" y="758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44</xdr:row>
      <xdr:rowOff>17434</xdr:rowOff>
    </xdr:from>
    <xdr:ext cx="762000" cy="259045"/>
    <xdr:sp macro=""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561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45357</xdr:rowOff>
    </xdr:from>
    <xdr:to>
      <xdr:col>19</xdr:col>
      <xdr:colOff>184150</xdr:colOff>
      <xdr:row>44</xdr:row>
      <xdr:rowOff>146957</xdr:rowOff>
    </xdr:to>
    <xdr:sp macro="" textlink="">
      <xdr:nvSpPr>
        <xdr:cNvPr id="91" name="楕円 90">
          <a:extLst>
            <a:ext uri="{FF2B5EF4-FFF2-40B4-BE49-F238E27FC236}">
              <a16:creationId xmlns:a16="http://schemas.microsoft.com/office/drawing/2014/main" id="{00000000-0008-0000-0300-00005B000000}"/>
            </a:ext>
          </a:extLst>
        </xdr:cNvPr>
        <xdr:cNvSpPr/>
      </xdr:nvSpPr>
      <xdr:spPr>
        <a:xfrm>
          <a:off x="4064000" y="75891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131734</xdr:rowOff>
    </xdr:from>
    <xdr:ext cx="736600" cy="259045"/>
    <xdr:sp macro=""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6755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33867</xdr:rowOff>
    </xdr:from>
    <xdr:to>
      <xdr:col>15</xdr:col>
      <xdr:colOff>133350</xdr:colOff>
      <xdr:row>44</xdr:row>
      <xdr:rowOff>135467</xdr:rowOff>
    </xdr:to>
    <xdr:sp macro="" textlink="">
      <xdr:nvSpPr>
        <xdr:cNvPr id="93" name="楕円 92">
          <a:extLst>
            <a:ext uri="{FF2B5EF4-FFF2-40B4-BE49-F238E27FC236}">
              <a16:creationId xmlns:a16="http://schemas.microsoft.com/office/drawing/2014/main" id="{00000000-0008-0000-0300-00005D000000}"/>
            </a:ext>
          </a:extLst>
        </xdr:cNvPr>
        <xdr:cNvSpPr/>
      </xdr:nvSpPr>
      <xdr:spPr>
        <a:xfrm>
          <a:off x="3175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120244</xdr:rowOff>
    </xdr:from>
    <xdr:ext cx="762000" cy="259045"/>
    <xdr:sp macro=""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22376</xdr:rowOff>
    </xdr:from>
    <xdr:to>
      <xdr:col>11</xdr:col>
      <xdr:colOff>82550</xdr:colOff>
      <xdr:row>44</xdr:row>
      <xdr:rowOff>123976</xdr:rowOff>
    </xdr:to>
    <xdr:sp macro="" textlink="">
      <xdr:nvSpPr>
        <xdr:cNvPr id="95" name="楕円 94">
          <a:extLst>
            <a:ext uri="{FF2B5EF4-FFF2-40B4-BE49-F238E27FC236}">
              <a16:creationId xmlns:a16="http://schemas.microsoft.com/office/drawing/2014/main" id="{00000000-0008-0000-0300-00005F000000}"/>
            </a:ext>
          </a:extLst>
        </xdr:cNvPr>
        <xdr:cNvSpPr/>
      </xdr:nvSpPr>
      <xdr:spPr>
        <a:xfrm>
          <a:off x="2286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134153</xdr:rowOff>
    </xdr:from>
    <xdr:ext cx="762000" cy="259045"/>
    <xdr:sp macro=""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335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22376</xdr:rowOff>
    </xdr:from>
    <xdr:to>
      <xdr:col>7</xdr:col>
      <xdr:colOff>31750</xdr:colOff>
      <xdr:row>44</xdr:row>
      <xdr:rowOff>123976</xdr:rowOff>
    </xdr:to>
    <xdr:sp macro="" textlink="">
      <xdr:nvSpPr>
        <xdr:cNvPr id="97" name="楕円 96">
          <a:extLst>
            <a:ext uri="{FF2B5EF4-FFF2-40B4-BE49-F238E27FC236}">
              <a16:creationId xmlns:a16="http://schemas.microsoft.com/office/drawing/2014/main" id="{00000000-0008-0000-0300-000061000000}"/>
            </a:ext>
          </a:extLst>
        </xdr:cNvPr>
        <xdr:cNvSpPr/>
      </xdr:nvSpPr>
      <xdr:spPr>
        <a:xfrm>
          <a:off x="1397000" y="7566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134153</xdr:rowOff>
    </xdr:from>
    <xdr:ext cx="762000" cy="259045"/>
    <xdr:sp macro=""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335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[93.2%]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普通交付税の減少に加え、各種交付金などが減少したことで経常的収入総額が減額となっている。それに対し、歳出面では、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公債費は減少しているが、人件費及び</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物件費等が増加したことにより増となったことで、経常経費充当一般財源の総額は減少しており前年度から</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５．５</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ポイント増加の</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９３</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２</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％となっている。</a:t>
          </a:r>
          <a:endParaRPr lang="ja-JP" altLang="ja-JP" sz="1300">
            <a:effectLst/>
            <a:latin typeface="ＭＳ Ｐゴシック" panose="020B0600070205080204" pitchFamily="50" charset="-128"/>
            <a:ea typeface="ＭＳ Ｐゴシック" panose="020B0600070205080204" pitchFamily="50" charset="-128"/>
          </a:endParaRPr>
        </a:p>
        <a:p>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　引き続き歳出面における経常経費の削減に努めていく。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macro=""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143764</xdr:rowOff>
    </xdr:from>
    <xdr:to>
      <xdr:col>23</xdr:col>
      <xdr:colOff>133350</xdr:colOff>
      <xdr:row>67</xdr:row>
      <xdr:rowOff>77597</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259314"/>
          <a:ext cx="0" cy="130543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49674</xdr:rowOff>
    </xdr:from>
    <xdr:ext cx="762000" cy="259045"/>
    <xdr:sp macro=""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5368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77597</xdr:rowOff>
    </xdr:from>
    <xdr:to>
      <xdr:col>24</xdr:col>
      <xdr:colOff>12700</xdr:colOff>
      <xdr:row>67</xdr:row>
      <xdr:rowOff>77597</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5647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58</xdr:row>
      <xdr:rowOff>58691</xdr:rowOff>
    </xdr:from>
    <xdr:ext cx="762000" cy="259045"/>
    <xdr:sp macro=""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100027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143764</xdr:rowOff>
    </xdr:from>
    <xdr:to>
      <xdr:col>24</xdr:col>
      <xdr:colOff>12700</xdr:colOff>
      <xdr:row>59</xdr:row>
      <xdr:rowOff>143764</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2593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65</xdr:row>
      <xdr:rowOff>77851</xdr:rowOff>
    </xdr:from>
    <xdr:to>
      <xdr:col>23</xdr:col>
      <xdr:colOff>133350</xdr:colOff>
      <xdr:row>66</xdr:row>
      <xdr:rowOff>39116</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4114800" y="11222101"/>
          <a:ext cx="838200" cy="132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63</xdr:row>
      <xdr:rowOff>159529</xdr:rowOff>
    </xdr:from>
    <xdr:ext cx="762000" cy="259045"/>
    <xdr:sp macro=""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96087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64</xdr:row>
      <xdr:rowOff>143002</xdr:rowOff>
    </xdr:from>
    <xdr:to>
      <xdr:col>23</xdr:col>
      <xdr:colOff>184150</xdr:colOff>
      <xdr:row>65</xdr:row>
      <xdr:rowOff>73152</xdr:rowOff>
    </xdr:to>
    <xdr:sp macro=""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11158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64</xdr:row>
      <xdr:rowOff>143129</xdr:rowOff>
    </xdr:from>
    <xdr:to>
      <xdr:col>19</xdr:col>
      <xdr:colOff>133350</xdr:colOff>
      <xdr:row>65</xdr:row>
      <xdr:rowOff>77851</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115929"/>
          <a:ext cx="8890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64</xdr:row>
      <xdr:rowOff>82677</xdr:rowOff>
    </xdr:from>
    <xdr:to>
      <xdr:col>19</xdr:col>
      <xdr:colOff>184150</xdr:colOff>
      <xdr:row>65</xdr:row>
      <xdr:rowOff>12827</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1055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23004</xdr:rowOff>
    </xdr:from>
    <xdr:ext cx="7366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8243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143129</xdr:rowOff>
    </xdr:from>
    <xdr:to>
      <xdr:col>15</xdr:col>
      <xdr:colOff>82550</xdr:colOff>
      <xdr:row>65</xdr:row>
      <xdr:rowOff>89916</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2336800" y="11115929"/>
          <a:ext cx="889000" cy="118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64</xdr:row>
      <xdr:rowOff>5461</xdr:rowOff>
    </xdr:from>
    <xdr:to>
      <xdr:col>15</xdr:col>
      <xdr:colOff>133350</xdr:colOff>
      <xdr:row>64</xdr:row>
      <xdr:rowOff>107061</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978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62</xdr:row>
      <xdr:rowOff>117238</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747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65</xdr:row>
      <xdr:rowOff>80264</xdr:rowOff>
    </xdr:from>
    <xdr:to>
      <xdr:col>11</xdr:col>
      <xdr:colOff>31750</xdr:colOff>
      <xdr:row>65</xdr:row>
      <xdr:rowOff>89916</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a:off x="1447800" y="11224514"/>
          <a:ext cx="889000" cy="9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64</xdr:row>
      <xdr:rowOff>114046</xdr:rowOff>
    </xdr:from>
    <xdr:to>
      <xdr:col>11</xdr:col>
      <xdr:colOff>82550</xdr:colOff>
      <xdr:row>65</xdr:row>
      <xdr:rowOff>44196</xdr:rowOff>
    </xdr:to>
    <xdr:sp macro=""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1086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54373</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8557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145415</xdr:rowOff>
    </xdr:from>
    <xdr:to>
      <xdr:col>7</xdr:col>
      <xdr:colOff>31750</xdr:colOff>
      <xdr:row>65</xdr:row>
      <xdr:rowOff>75565</xdr:rowOff>
    </xdr:to>
    <xdr:sp macro=""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1118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85742</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887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159766</xdr:rowOff>
    </xdr:from>
    <xdr:to>
      <xdr:col>23</xdr:col>
      <xdr:colOff>184150</xdr:colOff>
      <xdr:row>66</xdr:row>
      <xdr:rowOff>89916</xdr:rowOff>
    </xdr:to>
    <xdr:sp macro="" textlink="">
      <xdr:nvSpPr>
        <xdr:cNvPr id="150" name="楕円 149">
          <a:extLst>
            <a:ext uri="{FF2B5EF4-FFF2-40B4-BE49-F238E27FC236}">
              <a16:creationId xmlns:a16="http://schemas.microsoft.com/office/drawing/2014/main" id="{00000000-0008-0000-0300-000096000000}"/>
            </a:ext>
          </a:extLst>
        </xdr:cNvPr>
        <xdr:cNvSpPr/>
      </xdr:nvSpPr>
      <xdr:spPr>
        <a:xfrm>
          <a:off x="4902200" y="11304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131843</xdr:rowOff>
    </xdr:from>
    <xdr:ext cx="762000" cy="259045"/>
    <xdr:sp macro=""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2760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65</xdr:row>
      <xdr:rowOff>27051</xdr:rowOff>
    </xdr:from>
    <xdr:to>
      <xdr:col>19</xdr:col>
      <xdr:colOff>184150</xdr:colOff>
      <xdr:row>65</xdr:row>
      <xdr:rowOff>128651</xdr:rowOff>
    </xdr:to>
    <xdr:sp macro="" textlink="">
      <xdr:nvSpPr>
        <xdr:cNvPr id="152" name="楕円 151">
          <a:extLst>
            <a:ext uri="{FF2B5EF4-FFF2-40B4-BE49-F238E27FC236}">
              <a16:creationId xmlns:a16="http://schemas.microsoft.com/office/drawing/2014/main" id="{00000000-0008-0000-0300-000098000000}"/>
            </a:ext>
          </a:extLst>
        </xdr:cNvPr>
        <xdr:cNvSpPr/>
      </xdr:nvSpPr>
      <xdr:spPr>
        <a:xfrm>
          <a:off x="4064000" y="111713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113428</xdr:rowOff>
    </xdr:from>
    <xdr:ext cx="736600" cy="259045"/>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25767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92329</xdr:rowOff>
    </xdr:from>
    <xdr:to>
      <xdr:col>15</xdr:col>
      <xdr:colOff>133350</xdr:colOff>
      <xdr:row>65</xdr:row>
      <xdr:rowOff>22479</xdr:rowOff>
    </xdr:to>
    <xdr:sp macro="" textlink="">
      <xdr:nvSpPr>
        <xdr:cNvPr id="154" name="楕円 153">
          <a:extLst>
            <a:ext uri="{FF2B5EF4-FFF2-40B4-BE49-F238E27FC236}">
              <a16:creationId xmlns:a16="http://schemas.microsoft.com/office/drawing/2014/main" id="{00000000-0008-0000-0300-00009A000000}"/>
            </a:ext>
          </a:extLst>
        </xdr:cNvPr>
        <xdr:cNvSpPr/>
      </xdr:nvSpPr>
      <xdr:spPr>
        <a:xfrm>
          <a:off x="3175000" y="11065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7256</xdr:rowOff>
    </xdr:from>
    <xdr:ext cx="762000" cy="259045"/>
    <xdr:sp macro=""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151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65</xdr:row>
      <xdr:rowOff>39116</xdr:rowOff>
    </xdr:from>
    <xdr:to>
      <xdr:col>11</xdr:col>
      <xdr:colOff>82550</xdr:colOff>
      <xdr:row>65</xdr:row>
      <xdr:rowOff>140716</xdr:rowOff>
    </xdr:to>
    <xdr:sp macro="" textlink="">
      <xdr:nvSpPr>
        <xdr:cNvPr id="156" name="楕円 155">
          <a:extLst>
            <a:ext uri="{FF2B5EF4-FFF2-40B4-BE49-F238E27FC236}">
              <a16:creationId xmlns:a16="http://schemas.microsoft.com/office/drawing/2014/main" id="{00000000-0008-0000-0300-00009C000000}"/>
            </a:ext>
          </a:extLst>
        </xdr:cNvPr>
        <xdr:cNvSpPr/>
      </xdr:nvSpPr>
      <xdr:spPr>
        <a:xfrm>
          <a:off x="2286000" y="11183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65</xdr:row>
      <xdr:rowOff>125493</xdr:rowOff>
    </xdr:from>
    <xdr:ext cx="762000" cy="259045"/>
    <xdr:sp macro=""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2697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65</xdr:row>
      <xdr:rowOff>29464</xdr:rowOff>
    </xdr:from>
    <xdr:to>
      <xdr:col>7</xdr:col>
      <xdr:colOff>31750</xdr:colOff>
      <xdr:row>65</xdr:row>
      <xdr:rowOff>131064</xdr:rowOff>
    </xdr:to>
    <xdr:sp macro="" textlink="">
      <xdr:nvSpPr>
        <xdr:cNvPr id="158" name="楕円 157">
          <a:extLst>
            <a:ext uri="{FF2B5EF4-FFF2-40B4-BE49-F238E27FC236}">
              <a16:creationId xmlns:a16="http://schemas.microsoft.com/office/drawing/2014/main" id="{00000000-0008-0000-0300-00009E000000}"/>
            </a:ext>
          </a:extLst>
        </xdr:cNvPr>
        <xdr:cNvSpPr/>
      </xdr:nvSpPr>
      <xdr:spPr>
        <a:xfrm>
          <a:off x="1397000" y="11173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115841</xdr:rowOff>
    </xdr:from>
    <xdr:ext cx="762000" cy="259045"/>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2600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[409,528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158,103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203,748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+11,470</a:t>
          </a:r>
          <a:r>
            <a:rPr kumimoji="1" lang="ja-JP" altLang="en-US" sz="1300">
              <a:latin typeface="ＭＳ Ｐゴシック" panose="020B0600070205080204" pitchFamily="50" charset="-128"/>
              <a:ea typeface="ＭＳ Ｐゴシック" panose="020B0600070205080204" pitchFamily="50" charset="-128"/>
            </a:rPr>
            <a:t>円」となっている。</a:t>
          </a:r>
        </a:p>
        <a:p>
          <a:r>
            <a:rPr kumimoji="1" lang="ja-JP" altLang="en-US" sz="1300">
              <a:latin typeface="ＭＳ Ｐゴシック" panose="020B0600070205080204" pitchFamily="50" charset="-128"/>
              <a:ea typeface="ＭＳ Ｐゴシック" panose="020B0600070205080204" pitchFamily="50" charset="-128"/>
            </a:rPr>
            <a:t>　決算統計における人件費は前年度比</a:t>
          </a:r>
          <a:r>
            <a:rPr kumimoji="1" lang="en-US" altLang="ja-JP" sz="1300">
              <a:latin typeface="ＭＳ Ｐゴシック" panose="020B0600070205080204" pitchFamily="50" charset="-128"/>
              <a:ea typeface="ＭＳ Ｐゴシック" panose="020B0600070205080204" pitchFamily="50" charset="-128"/>
            </a:rPr>
            <a:t>+3.0</a:t>
          </a:r>
          <a:r>
            <a:rPr kumimoji="1" lang="ja-JP" altLang="en-US" sz="1300">
              <a:latin typeface="ＭＳ Ｐゴシック" panose="020B0600070205080204" pitchFamily="50" charset="-128"/>
              <a:ea typeface="ＭＳ Ｐゴシック" panose="020B0600070205080204" pitchFamily="50" charset="-128"/>
            </a:rPr>
            <a:t>％の</a:t>
          </a:r>
          <a:r>
            <a:rPr kumimoji="1" lang="en-US" altLang="ja-JP" sz="1300">
              <a:latin typeface="ＭＳ Ｐゴシック" panose="020B0600070205080204" pitchFamily="50" charset="-128"/>
              <a:ea typeface="ＭＳ Ｐゴシック" panose="020B0600070205080204" pitchFamily="50" charset="-128"/>
            </a:rPr>
            <a:t>15,757</a:t>
          </a:r>
          <a:r>
            <a:rPr kumimoji="1" lang="ja-JP" altLang="en-US" sz="1300">
              <a:latin typeface="ＭＳ Ｐゴシック" panose="020B0600070205080204" pitchFamily="50" charset="-128"/>
              <a:ea typeface="ＭＳ Ｐゴシック" panose="020B0600070205080204" pitchFamily="50" charset="-128"/>
            </a:rPr>
            <a:t>千円増となっており、物件費は△</a:t>
          </a:r>
          <a:r>
            <a:rPr kumimoji="1" lang="en-US" altLang="ja-JP" sz="1300">
              <a:latin typeface="ＭＳ Ｐゴシック" panose="020B0600070205080204" pitchFamily="50" charset="-128"/>
              <a:ea typeface="ＭＳ Ｐゴシック" panose="020B0600070205080204" pitchFamily="50" charset="-128"/>
            </a:rPr>
            <a:t>0.5</a:t>
          </a:r>
          <a:r>
            <a:rPr kumimoji="1" lang="ja-JP" altLang="en-US" sz="1300">
              <a:latin typeface="ＭＳ Ｐゴシック" panose="020B0600070205080204" pitchFamily="50" charset="-128"/>
              <a:ea typeface="ＭＳ Ｐゴシック" panose="020B0600070205080204" pitchFamily="50" charset="-128"/>
            </a:rPr>
            <a:t>％の</a:t>
          </a:r>
          <a:r>
            <a:rPr kumimoji="1" lang="en-US" altLang="ja-JP" sz="1300">
              <a:latin typeface="ＭＳ Ｐゴシック" panose="020B0600070205080204" pitchFamily="50" charset="-128"/>
              <a:ea typeface="ＭＳ Ｐゴシック" panose="020B0600070205080204" pitchFamily="50" charset="-128"/>
            </a:rPr>
            <a:t>2,629</a:t>
          </a:r>
          <a:r>
            <a:rPr kumimoji="1" lang="ja-JP" altLang="en-US" sz="1300">
              <a:latin typeface="ＭＳ Ｐゴシック" panose="020B0600070205080204" pitchFamily="50" charset="-128"/>
              <a:ea typeface="ＭＳ Ｐゴシック" panose="020B0600070205080204" pitchFamily="50" charset="-128"/>
            </a:rPr>
            <a:t>千円の減となっている。人件費の増については給料表及び期末勤勉手当の支給月数の引上げ、物件費についてはネットワーク強靭化仮想サーバ基盤更新に係る減によるものである。引き続き、効率的な行政サービスの提供を目指すとともに、人口減少抑制策を併せて努めていく。</a:t>
          </a:r>
        </a:p>
      </xdr:txBody>
    </xdr:sp>
    <xdr:clientData/>
  </xdr:twoCellAnchor>
  <xdr:oneCellAnchor>
    <xdr:from>
      <xdr:col>3</xdr:col>
      <xdr:colOff>95250</xdr:colOff>
      <xdr:row>77</xdr:row>
      <xdr:rowOff>6350</xdr:rowOff>
    </xdr:from>
    <xdr:ext cx="349839" cy="225703"/>
    <xdr:sp macro=""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a:extLst>
            <a:ext uri="{FF2B5EF4-FFF2-40B4-BE49-F238E27FC236}">
              <a16:creationId xmlns:a16="http://schemas.microsoft.com/office/drawing/2014/main" id="{00000000-0008-0000-0300-0000B9000000}"/>
            </a:ext>
          </a:extLst>
        </xdr:cNvPr>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a:extLst>
            <a:ext uri="{FF2B5EF4-FFF2-40B4-BE49-F238E27FC236}">
              <a16:creationId xmlns:a16="http://schemas.microsoft.com/office/drawing/2014/main" id="{00000000-0008-0000-0300-0000BB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16777</xdr:rowOff>
    </xdr:from>
    <xdr:to>
      <xdr:col>23</xdr:col>
      <xdr:colOff>133350</xdr:colOff>
      <xdr:row>88</xdr:row>
      <xdr:rowOff>51291</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flipV="1">
          <a:off x="4953000" y="13904227"/>
          <a:ext cx="0" cy="123466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23368</xdr:rowOff>
    </xdr:from>
    <xdr:ext cx="762000" cy="259045"/>
    <xdr:sp macro="" textlink="">
      <xdr:nvSpPr>
        <xdr:cNvPr id="189" name="人件費・物件費等の状況最小値テキスト">
          <a:extLst>
            <a:ext uri="{FF2B5EF4-FFF2-40B4-BE49-F238E27FC236}">
              <a16:creationId xmlns:a16="http://schemas.microsoft.com/office/drawing/2014/main" id="{00000000-0008-0000-0300-0000BD000000}"/>
            </a:ext>
          </a:extLst>
        </xdr:cNvPr>
        <xdr:cNvSpPr txBox="1"/>
      </xdr:nvSpPr>
      <xdr:spPr>
        <a:xfrm>
          <a:off x="5041900" y="15110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3,327,538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51291</xdr:rowOff>
    </xdr:from>
    <xdr:to>
      <xdr:col>24</xdr:col>
      <xdr:colOff>12700</xdr:colOff>
      <xdr:row>88</xdr:row>
      <xdr:rowOff>51291</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51388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103154</xdr:rowOff>
    </xdr:from>
    <xdr:ext cx="762000" cy="259045"/>
    <xdr:sp macro="" textlink="">
      <xdr:nvSpPr>
        <xdr:cNvPr id="191" name="人件費・物件費等の状況最大値テキスト">
          <a:extLst>
            <a:ext uri="{FF2B5EF4-FFF2-40B4-BE49-F238E27FC236}">
              <a16:creationId xmlns:a16="http://schemas.microsoft.com/office/drawing/2014/main" id="{00000000-0008-0000-0300-0000BF000000}"/>
            </a:ext>
          </a:extLst>
        </xdr:cNvPr>
        <xdr:cNvSpPr txBox="1"/>
      </xdr:nvSpPr>
      <xdr:spPr>
        <a:xfrm>
          <a:off x="5041900" y="136477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257,508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16777</xdr:rowOff>
    </xdr:from>
    <xdr:to>
      <xdr:col>24</xdr:col>
      <xdr:colOff>12700</xdr:colOff>
      <xdr:row>81</xdr:row>
      <xdr:rowOff>16777</xdr:rowOff>
    </xdr:to>
    <xdr:cxnSp macro="">
      <xdr:nvCxnSpPr>
        <xdr:cNvPr id="192" name="直線コネクタ 191">
          <a:extLst>
            <a:ext uri="{FF2B5EF4-FFF2-40B4-BE49-F238E27FC236}">
              <a16:creationId xmlns:a16="http://schemas.microsoft.com/office/drawing/2014/main" id="{00000000-0008-0000-0300-0000C0000000}"/>
            </a:ext>
          </a:extLst>
        </xdr:cNvPr>
        <xdr:cNvCxnSpPr/>
      </xdr:nvCxnSpPr>
      <xdr:spPr>
        <a:xfrm>
          <a:off x="4864100" y="139042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73303</xdr:rowOff>
    </xdr:from>
    <xdr:to>
      <xdr:col>23</xdr:col>
      <xdr:colOff>133350</xdr:colOff>
      <xdr:row>81</xdr:row>
      <xdr:rowOff>77915</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a:off x="4114800" y="13960753"/>
          <a:ext cx="838200" cy="4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72604</xdr:rowOff>
    </xdr:from>
    <xdr:ext cx="762000" cy="259045"/>
    <xdr:sp macro="" textlink="">
      <xdr:nvSpPr>
        <xdr:cNvPr id="194" name="人件費・物件費等の状況平均値テキスト">
          <a:extLst>
            <a:ext uri="{FF2B5EF4-FFF2-40B4-BE49-F238E27FC236}">
              <a16:creationId xmlns:a16="http://schemas.microsoft.com/office/drawing/2014/main" id="{00000000-0008-0000-0300-0000C2000000}"/>
            </a:ext>
          </a:extLst>
        </xdr:cNvPr>
        <xdr:cNvSpPr txBox="1"/>
      </xdr:nvSpPr>
      <xdr:spPr>
        <a:xfrm>
          <a:off x="5041900" y="139600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100527</xdr:rowOff>
    </xdr:from>
    <xdr:to>
      <xdr:col>23</xdr:col>
      <xdr:colOff>184150</xdr:colOff>
      <xdr:row>82</xdr:row>
      <xdr:rowOff>30677</xdr:rowOff>
    </xdr:to>
    <xdr:sp macro=""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902200" y="13987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72161</xdr:rowOff>
    </xdr:from>
    <xdr:to>
      <xdr:col>19</xdr:col>
      <xdr:colOff>133350</xdr:colOff>
      <xdr:row>81</xdr:row>
      <xdr:rowOff>73303</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3225800" y="13959611"/>
          <a:ext cx="889000" cy="1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85618</xdr:rowOff>
    </xdr:from>
    <xdr:to>
      <xdr:col>19</xdr:col>
      <xdr:colOff>184150</xdr:colOff>
      <xdr:row>82</xdr:row>
      <xdr:rowOff>15768</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4064000" y="13973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545</xdr:rowOff>
    </xdr:from>
    <xdr:ext cx="7366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3733800" y="140594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554,997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57316</xdr:rowOff>
    </xdr:from>
    <xdr:to>
      <xdr:col>15</xdr:col>
      <xdr:colOff>82550</xdr:colOff>
      <xdr:row>81</xdr:row>
      <xdr:rowOff>72161</xdr:rowOff>
    </xdr:to>
    <xdr:cxnSp macro="">
      <xdr:nvCxnSpPr>
        <xdr:cNvPr id="199" name="直線コネクタ 198">
          <a:extLst>
            <a:ext uri="{FF2B5EF4-FFF2-40B4-BE49-F238E27FC236}">
              <a16:creationId xmlns:a16="http://schemas.microsoft.com/office/drawing/2014/main" id="{00000000-0008-0000-0300-0000C7000000}"/>
            </a:ext>
          </a:extLst>
        </xdr:cNvPr>
        <xdr:cNvCxnSpPr/>
      </xdr:nvCxnSpPr>
      <xdr:spPr>
        <a:xfrm>
          <a:off x="2336800" y="13944766"/>
          <a:ext cx="889000" cy="148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65624</xdr:rowOff>
    </xdr:from>
    <xdr:to>
      <xdr:col>15</xdr:col>
      <xdr:colOff>133350</xdr:colOff>
      <xdr:row>81</xdr:row>
      <xdr:rowOff>167224</xdr:rowOff>
    </xdr:to>
    <xdr:sp macro="" textlink="">
      <xdr:nvSpPr>
        <xdr:cNvPr id="200" name="フローチャート: 判断 199">
          <a:extLst>
            <a:ext uri="{FF2B5EF4-FFF2-40B4-BE49-F238E27FC236}">
              <a16:creationId xmlns:a16="http://schemas.microsoft.com/office/drawing/2014/main" id="{00000000-0008-0000-0300-0000C8000000}"/>
            </a:ext>
          </a:extLst>
        </xdr:cNvPr>
        <xdr:cNvSpPr/>
      </xdr:nvSpPr>
      <xdr:spPr>
        <a:xfrm>
          <a:off x="3175000" y="13953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152001</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2844800" y="140394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505,280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49357</xdr:rowOff>
    </xdr:from>
    <xdr:to>
      <xdr:col>11</xdr:col>
      <xdr:colOff>31750</xdr:colOff>
      <xdr:row>81</xdr:row>
      <xdr:rowOff>57316</xdr:rowOff>
    </xdr:to>
    <xdr:cxnSp macro="">
      <xdr:nvCxnSpPr>
        <xdr:cNvPr id="202" name="直線コネクタ 201">
          <a:extLst>
            <a:ext uri="{FF2B5EF4-FFF2-40B4-BE49-F238E27FC236}">
              <a16:creationId xmlns:a16="http://schemas.microsoft.com/office/drawing/2014/main" id="{00000000-0008-0000-0300-0000CA000000}"/>
            </a:ext>
          </a:extLst>
        </xdr:cNvPr>
        <xdr:cNvCxnSpPr/>
      </xdr:nvCxnSpPr>
      <xdr:spPr>
        <a:xfrm>
          <a:off x="1447800" y="13936807"/>
          <a:ext cx="889000" cy="7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50434</xdr:rowOff>
    </xdr:from>
    <xdr:to>
      <xdr:col>11</xdr:col>
      <xdr:colOff>82550</xdr:colOff>
      <xdr:row>81</xdr:row>
      <xdr:rowOff>152034</xdr:rowOff>
    </xdr:to>
    <xdr:sp macro=""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2286000" y="13937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136811</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955800" y="14024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467,512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34699</xdr:rowOff>
    </xdr:from>
    <xdr:to>
      <xdr:col>7</xdr:col>
      <xdr:colOff>31750</xdr:colOff>
      <xdr:row>81</xdr:row>
      <xdr:rowOff>136299</xdr:rowOff>
    </xdr:to>
    <xdr:sp macro="" textlink="">
      <xdr:nvSpPr>
        <xdr:cNvPr id="205" name="フローチャート: 判断 204">
          <a:extLst>
            <a:ext uri="{FF2B5EF4-FFF2-40B4-BE49-F238E27FC236}">
              <a16:creationId xmlns:a16="http://schemas.microsoft.com/office/drawing/2014/main" id="{00000000-0008-0000-0300-0000CD000000}"/>
            </a:ext>
          </a:extLst>
        </xdr:cNvPr>
        <xdr:cNvSpPr/>
      </xdr:nvSpPr>
      <xdr:spPr>
        <a:xfrm>
          <a:off x="1397000" y="13922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121076</xdr:rowOff>
    </xdr:from>
    <xdr:ext cx="762000" cy="259045"/>
    <xdr:sp macro=""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1066800" y="140085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428,385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a:extLst>
            <a:ext uri="{FF2B5EF4-FFF2-40B4-BE49-F238E27FC236}">
              <a16:creationId xmlns:a16="http://schemas.microsoft.com/office/drawing/2014/main" id="{00000000-0008-0000-0300-0000D2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27115</xdr:rowOff>
    </xdr:from>
    <xdr:to>
      <xdr:col>23</xdr:col>
      <xdr:colOff>184150</xdr:colOff>
      <xdr:row>81</xdr:row>
      <xdr:rowOff>128715</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4902200" y="13914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80</xdr:row>
      <xdr:rowOff>119842</xdr:rowOff>
    </xdr:from>
    <xdr:ext cx="762000" cy="259045"/>
    <xdr:sp macro="" textlink="">
      <xdr:nvSpPr>
        <xdr:cNvPr id="213" name="人件費・物件費等の状況該当値テキスト">
          <a:extLst>
            <a:ext uri="{FF2B5EF4-FFF2-40B4-BE49-F238E27FC236}">
              <a16:creationId xmlns:a16="http://schemas.microsoft.com/office/drawing/2014/main" id="{00000000-0008-0000-0300-0000D5000000}"/>
            </a:ext>
          </a:extLst>
        </xdr:cNvPr>
        <xdr:cNvSpPr txBox="1"/>
      </xdr:nvSpPr>
      <xdr:spPr>
        <a:xfrm>
          <a:off x="5041900" y="138358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409,528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22503</xdr:rowOff>
    </xdr:from>
    <xdr:to>
      <xdr:col>19</xdr:col>
      <xdr:colOff>184150</xdr:colOff>
      <xdr:row>81</xdr:row>
      <xdr:rowOff>124103</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4064000" y="13909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79</xdr:row>
      <xdr:rowOff>134280</xdr:rowOff>
    </xdr:from>
    <xdr:ext cx="7366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3733800" y="1367883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398,058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21361</xdr:rowOff>
    </xdr:from>
    <xdr:to>
      <xdr:col>15</xdr:col>
      <xdr:colOff>133350</xdr:colOff>
      <xdr:row>81</xdr:row>
      <xdr:rowOff>122961</xdr:rowOff>
    </xdr:to>
    <xdr:sp macro="" textlink="">
      <xdr:nvSpPr>
        <xdr:cNvPr id="216" name="楕円 215">
          <a:extLst>
            <a:ext uri="{FF2B5EF4-FFF2-40B4-BE49-F238E27FC236}">
              <a16:creationId xmlns:a16="http://schemas.microsoft.com/office/drawing/2014/main" id="{00000000-0008-0000-0300-0000D8000000}"/>
            </a:ext>
          </a:extLst>
        </xdr:cNvPr>
        <xdr:cNvSpPr/>
      </xdr:nvSpPr>
      <xdr:spPr>
        <a:xfrm>
          <a:off x="3175000" y="13908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79</xdr:row>
      <xdr:rowOff>133138</xdr:rowOff>
    </xdr:from>
    <xdr:ext cx="762000" cy="259045"/>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2844800" y="13677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395,220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6516</xdr:rowOff>
    </xdr:from>
    <xdr:to>
      <xdr:col>11</xdr:col>
      <xdr:colOff>82550</xdr:colOff>
      <xdr:row>81</xdr:row>
      <xdr:rowOff>108116</xdr:rowOff>
    </xdr:to>
    <xdr:sp macro="" textlink="">
      <xdr:nvSpPr>
        <xdr:cNvPr id="218" name="楕円 217">
          <a:extLst>
            <a:ext uri="{FF2B5EF4-FFF2-40B4-BE49-F238E27FC236}">
              <a16:creationId xmlns:a16="http://schemas.microsoft.com/office/drawing/2014/main" id="{00000000-0008-0000-0300-0000DA000000}"/>
            </a:ext>
          </a:extLst>
        </xdr:cNvPr>
        <xdr:cNvSpPr/>
      </xdr:nvSpPr>
      <xdr:spPr>
        <a:xfrm>
          <a:off x="2286000" y="138939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79</xdr:row>
      <xdr:rowOff>118293</xdr:rowOff>
    </xdr:from>
    <xdr:ext cx="762000" cy="259045"/>
    <xdr:sp macro=""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955800" y="136628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358,306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80</xdr:row>
      <xdr:rowOff>170007</xdr:rowOff>
    </xdr:from>
    <xdr:to>
      <xdr:col>7</xdr:col>
      <xdr:colOff>31750</xdr:colOff>
      <xdr:row>81</xdr:row>
      <xdr:rowOff>100157</xdr:rowOff>
    </xdr:to>
    <xdr:sp macro="" textlink="">
      <xdr:nvSpPr>
        <xdr:cNvPr id="220" name="楕円 219">
          <a:extLst>
            <a:ext uri="{FF2B5EF4-FFF2-40B4-BE49-F238E27FC236}">
              <a16:creationId xmlns:a16="http://schemas.microsoft.com/office/drawing/2014/main" id="{00000000-0008-0000-0300-0000DC000000}"/>
            </a:ext>
          </a:extLst>
        </xdr:cNvPr>
        <xdr:cNvSpPr/>
      </xdr:nvSpPr>
      <xdr:spPr>
        <a:xfrm>
          <a:off x="1397000" y="138860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110334</xdr:rowOff>
    </xdr:from>
    <xdr:ext cx="762000" cy="259045"/>
    <xdr:sp macro=""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066800" y="136548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338,515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a:extLst>
            <a:ext uri="{FF2B5EF4-FFF2-40B4-BE49-F238E27FC236}">
              <a16:creationId xmlns:a16="http://schemas.microsoft.com/office/drawing/2014/main" id="{00000000-0008-0000-0300-0000DF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a:extLst>
            <a:ext uri="{FF2B5EF4-FFF2-40B4-BE49-F238E27FC236}">
              <a16:creationId xmlns:a16="http://schemas.microsoft.com/office/drawing/2014/main" id="{00000000-0008-0000-0300-0000E0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a:extLst>
            <a:ext uri="{FF2B5EF4-FFF2-40B4-BE49-F238E27FC236}">
              <a16:creationId xmlns:a16="http://schemas.microsoft.com/office/drawing/2014/main" id="{00000000-0008-0000-0300-0000E4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a:extLst>
            <a:ext uri="{FF2B5EF4-FFF2-40B4-BE49-F238E27FC236}">
              <a16:creationId xmlns:a16="http://schemas.microsoft.com/office/drawing/2014/main" id="{00000000-0008-0000-0300-0000E5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a:extLst>
            <a:ext uri="{FF2B5EF4-FFF2-40B4-BE49-F238E27FC236}">
              <a16:creationId xmlns:a16="http://schemas.microsoft.com/office/drawing/2014/main" id="{00000000-0008-0000-0300-0000E6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a:extLst>
            <a:ext uri="{FF2B5EF4-FFF2-40B4-BE49-F238E27FC236}">
              <a16:creationId xmlns:a16="http://schemas.microsoft.com/office/drawing/2014/main" id="{00000000-0008-0000-0300-0000E7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a:extLst>
            <a:ext uri="{FF2B5EF4-FFF2-40B4-BE49-F238E27FC236}">
              <a16:creationId xmlns:a16="http://schemas.microsoft.com/office/drawing/2014/main" id="{00000000-0008-0000-0300-0000E8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a:extLst>
            <a:ext uri="{FF2B5EF4-FFF2-40B4-BE49-F238E27FC236}">
              <a16:creationId xmlns:a16="http://schemas.microsoft.com/office/drawing/2014/main" id="{00000000-0008-0000-0300-0000E9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年度の数値は、前年度から</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ポイント増加の</a:t>
          </a:r>
          <a:r>
            <a:rPr kumimoji="1" lang="en-US" altLang="ja-JP" sz="1300">
              <a:latin typeface="ＭＳ Ｐゴシック" panose="020B0600070205080204" pitchFamily="50" charset="-128"/>
              <a:ea typeface="ＭＳ Ｐゴシック" panose="020B0600070205080204" pitchFamily="50" charset="-128"/>
            </a:rPr>
            <a:t>97.5</a:t>
          </a:r>
          <a:r>
            <a:rPr kumimoji="1" lang="ja-JP" altLang="en-US" sz="1300">
              <a:latin typeface="ＭＳ Ｐゴシック" panose="020B0600070205080204" pitchFamily="50" charset="-128"/>
              <a:ea typeface="ＭＳ Ｐゴシック" panose="020B0600070205080204" pitchFamily="50" charset="-128"/>
            </a:rPr>
            <a:t>であり、類似団体平均を上回っている。引き続き、国の制度改正に準拠した給与の適正管理に努めていく。</a:t>
          </a: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69850</xdr:rowOff>
    </xdr:from>
    <xdr:to>
      <xdr:col>85</xdr:col>
      <xdr:colOff>95250</xdr:colOff>
      <xdr:row>89</xdr:row>
      <xdr:rowOff>69850</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88</xdr:row>
      <xdr:rowOff>99077</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101600</xdr:rowOff>
    </xdr:from>
    <xdr:to>
      <xdr:col>85</xdr:col>
      <xdr:colOff>95250</xdr:colOff>
      <xdr:row>86</xdr:row>
      <xdr:rowOff>101600</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130827</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83</xdr:row>
      <xdr:rowOff>133350</xdr:rowOff>
    </xdr:from>
    <xdr:to>
      <xdr:col>85</xdr:col>
      <xdr:colOff>95250</xdr:colOff>
      <xdr:row>83</xdr:row>
      <xdr:rowOff>133350</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162577</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165100</xdr:rowOff>
    </xdr:from>
    <xdr:to>
      <xdr:col>85</xdr:col>
      <xdr:colOff>95250</xdr:colOff>
      <xdr:row>80</xdr:row>
      <xdr:rowOff>165100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80</xdr:row>
      <xdr:rowOff>22877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a:extLst>
            <a:ext uri="{FF2B5EF4-FFF2-40B4-BE49-F238E27FC236}">
              <a16:creationId xmlns:a16="http://schemas.microsoft.com/office/drawing/2014/main" id="{00000000-0008-0000-0300-0000F7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152908</xdr:rowOff>
    </xdr:from>
    <xdr:to>
      <xdr:col>81</xdr:col>
      <xdr:colOff>44450</xdr:colOff>
      <xdr:row>89</xdr:row>
      <xdr:rowOff>166370</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flipV="1">
          <a:off x="17018000" y="14040358"/>
          <a:ext cx="0" cy="138506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138447</xdr:rowOff>
    </xdr:from>
    <xdr:ext cx="762000" cy="259045"/>
    <xdr:sp macro="" textlink="">
      <xdr:nvSpPr>
        <xdr:cNvPr id="249" name="給与水準   （国との比較）最小値テキスト">
          <a:extLst>
            <a:ext uri="{FF2B5EF4-FFF2-40B4-BE49-F238E27FC236}">
              <a16:creationId xmlns:a16="http://schemas.microsoft.com/office/drawing/2014/main" id="{00000000-0008-0000-0300-0000F9000000}"/>
            </a:ext>
          </a:extLst>
        </xdr:cNvPr>
        <xdr:cNvSpPr txBox="1"/>
      </xdr:nvSpPr>
      <xdr:spPr>
        <a:xfrm>
          <a:off x="17106900" y="153974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166370</xdr:rowOff>
    </xdr:from>
    <xdr:to>
      <xdr:col>81</xdr:col>
      <xdr:colOff>133350</xdr:colOff>
      <xdr:row>89</xdr:row>
      <xdr:rowOff>166370</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5425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80</xdr:row>
      <xdr:rowOff>67835</xdr:rowOff>
    </xdr:from>
    <xdr:ext cx="762000" cy="259045"/>
    <xdr:sp macro="" textlink="">
      <xdr:nvSpPr>
        <xdr:cNvPr id="251" name="給与水準   （国との比較）最大値テキスト">
          <a:extLst>
            <a:ext uri="{FF2B5EF4-FFF2-40B4-BE49-F238E27FC236}">
              <a16:creationId xmlns:a16="http://schemas.microsoft.com/office/drawing/2014/main" id="{00000000-0008-0000-0300-0000FB000000}"/>
            </a:ext>
          </a:extLst>
        </xdr:cNvPr>
        <xdr:cNvSpPr txBox="1"/>
      </xdr:nvSpPr>
      <xdr:spPr>
        <a:xfrm>
          <a:off x="17106900" y="137838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152908</xdr:rowOff>
    </xdr:from>
    <xdr:to>
      <xdr:col>81</xdr:col>
      <xdr:colOff>133350</xdr:colOff>
      <xdr:row>81</xdr:row>
      <xdr:rowOff>152908</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4040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88</xdr:row>
      <xdr:rowOff>115824</xdr:rowOff>
    </xdr:from>
    <xdr:to>
      <xdr:col>81</xdr:col>
      <xdr:colOff>44450</xdr:colOff>
      <xdr:row>88</xdr:row>
      <xdr:rowOff>120650</xdr:rowOff>
    </xdr:to>
    <xdr:cxnSp macro="">
      <xdr:nvCxnSpPr>
        <xdr:cNvPr id="253" name="直線コネクタ 252">
          <a:extLst>
            <a:ext uri="{FF2B5EF4-FFF2-40B4-BE49-F238E27FC236}">
              <a16:creationId xmlns:a16="http://schemas.microsoft.com/office/drawing/2014/main" id="{00000000-0008-0000-0300-0000FD000000}"/>
            </a:ext>
          </a:extLst>
        </xdr:cNvPr>
        <xdr:cNvCxnSpPr/>
      </xdr:nvCxnSpPr>
      <xdr:spPr>
        <a:xfrm>
          <a:off x="16179800" y="15203424"/>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86</xdr:row>
      <xdr:rowOff>84090</xdr:rowOff>
    </xdr:from>
    <xdr:ext cx="762000" cy="259045"/>
    <xdr:sp macro="" textlink="">
      <xdr:nvSpPr>
        <xdr:cNvPr id="254" name="給与水準   （国との比較）平均値テキスト">
          <a:extLst>
            <a:ext uri="{FF2B5EF4-FFF2-40B4-BE49-F238E27FC236}">
              <a16:creationId xmlns:a16="http://schemas.microsoft.com/office/drawing/2014/main" id="{00000000-0008-0000-0300-0000FE000000}"/>
            </a:ext>
          </a:extLst>
        </xdr:cNvPr>
        <xdr:cNvSpPr txBox="1"/>
      </xdr:nvSpPr>
      <xdr:spPr>
        <a:xfrm>
          <a:off x="17106900" y="1482879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87</xdr:row>
      <xdr:rowOff>67563</xdr:rowOff>
    </xdr:from>
    <xdr:to>
      <xdr:col>81</xdr:col>
      <xdr:colOff>95250</xdr:colOff>
      <xdr:row>87</xdr:row>
      <xdr:rowOff>169163</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967200" y="14983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88</xdr:row>
      <xdr:rowOff>48261</xdr:rowOff>
    </xdr:from>
    <xdr:to>
      <xdr:col>77</xdr:col>
      <xdr:colOff>44450</xdr:colOff>
      <xdr:row>88</xdr:row>
      <xdr:rowOff>115824</xdr:rowOff>
    </xdr:to>
    <xdr:cxnSp macro="">
      <xdr:nvCxnSpPr>
        <xdr:cNvPr id="256" name="直線コネクタ 255">
          <a:extLst>
            <a:ext uri="{FF2B5EF4-FFF2-40B4-BE49-F238E27FC236}">
              <a16:creationId xmlns:a16="http://schemas.microsoft.com/office/drawing/2014/main" id="{00000000-0008-0000-0300-000000010000}"/>
            </a:ext>
          </a:extLst>
        </xdr:cNvPr>
        <xdr:cNvCxnSpPr/>
      </xdr:nvCxnSpPr>
      <xdr:spPr>
        <a:xfrm>
          <a:off x="15290800" y="15135861"/>
          <a:ext cx="889000" cy="67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87</xdr:row>
      <xdr:rowOff>96520</xdr:rowOff>
    </xdr:from>
    <xdr:to>
      <xdr:col>77</xdr:col>
      <xdr:colOff>95250</xdr:colOff>
      <xdr:row>88</xdr:row>
      <xdr:rowOff>26670</xdr:rowOff>
    </xdr:to>
    <xdr:sp macro=""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129000" y="15012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86</xdr:row>
      <xdr:rowOff>36847</xdr:rowOff>
    </xdr:from>
    <xdr:ext cx="736600" cy="259045"/>
    <xdr:sp macro="" textlink="">
      <xdr:nvSpPr>
        <xdr:cNvPr id="258" name="テキスト ボックス 257">
          <a:extLst>
            <a:ext uri="{FF2B5EF4-FFF2-40B4-BE49-F238E27FC236}">
              <a16:creationId xmlns:a16="http://schemas.microsoft.com/office/drawing/2014/main" id="{00000000-0008-0000-0300-000002010000}"/>
            </a:ext>
          </a:extLst>
        </xdr:cNvPr>
        <xdr:cNvSpPr txBox="1"/>
      </xdr:nvSpPr>
      <xdr:spPr>
        <a:xfrm>
          <a:off x="15798800" y="147815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88</xdr:row>
      <xdr:rowOff>19304</xdr:rowOff>
    </xdr:from>
    <xdr:to>
      <xdr:col>72</xdr:col>
      <xdr:colOff>203200</xdr:colOff>
      <xdr:row>88</xdr:row>
      <xdr:rowOff>48261</xdr:rowOff>
    </xdr:to>
    <xdr:cxnSp macro="">
      <xdr:nvCxnSpPr>
        <xdr:cNvPr id="259" name="直線コネクタ 258">
          <a:extLst>
            <a:ext uri="{FF2B5EF4-FFF2-40B4-BE49-F238E27FC236}">
              <a16:creationId xmlns:a16="http://schemas.microsoft.com/office/drawing/2014/main" id="{00000000-0008-0000-0300-000003010000}"/>
            </a:ext>
          </a:extLst>
        </xdr:cNvPr>
        <xdr:cNvCxnSpPr/>
      </xdr:nvCxnSpPr>
      <xdr:spPr>
        <a:xfrm>
          <a:off x="14401800" y="15106904"/>
          <a:ext cx="889000" cy="289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87</xdr:row>
      <xdr:rowOff>101346</xdr:rowOff>
    </xdr:from>
    <xdr:to>
      <xdr:col>73</xdr:col>
      <xdr:colOff>44450</xdr:colOff>
      <xdr:row>88</xdr:row>
      <xdr:rowOff>31496</xdr:rowOff>
    </xdr:to>
    <xdr:sp macro="" textlink="">
      <xdr:nvSpPr>
        <xdr:cNvPr id="260" name="フローチャート: 判断 259">
          <a:extLst>
            <a:ext uri="{FF2B5EF4-FFF2-40B4-BE49-F238E27FC236}">
              <a16:creationId xmlns:a16="http://schemas.microsoft.com/office/drawing/2014/main" id="{00000000-0008-0000-0300-000004010000}"/>
            </a:ext>
          </a:extLst>
        </xdr:cNvPr>
        <xdr:cNvSpPr/>
      </xdr:nvSpPr>
      <xdr:spPr>
        <a:xfrm>
          <a:off x="15240000" y="15017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41673</xdr:rowOff>
    </xdr:from>
    <xdr:ext cx="762000" cy="259045"/>
    <xdr:sp macro="" textlink="">
      <xdr:nvSpPr>
        <xdr:cNvPr id="261" name="テキスト ボックス 260">
          <a:extLst>
            <a:ext uri="{FF2B5EF4-FFF2-40B4-BE49-F238E27FC236}">
              <a16:creationId xmlns:a16="http://schemas.microsoft.com/office/drawing/2014/main" id="{00000000-0008-0000-0300-000005010000}"/>
            </a:ext>
          </a:extLst>
        </xdr:cNvPr>
        <xdr:cNvSpPr txBox="1"/>
      </xdr:nvSpPr>
      <xdr:spPr>
        <a:xfrm>
          <a:off x="14909800" y="14786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88</xdr:row>
      <xdr:rowOff>19304</xdr:rowOff>
    </xdr:from>
    <xdr:to>
      <xdr:col>68</xdr:col>
      <xdr:colOff>152400</xdr:colOff>
      <xdr:row>88</xdr:row>
      <xdr:rowOff>19304</xdr:rowOff>
    </xdr:to>
    <xdr:cxnSp macro="">
      <xdr:nvCxnSpPr>
        <xdr:cNvPr id="262" name="直線コネクタ 261">
          <a:extLst>
            <a:ext uri="{FF2B5EF4-FFF2-40B4-BE49-F238E27FC236}">
              <a16:creationId xmlns:a16="http://schemas.microsoft.com/office/drawing/2014/main" id="{00000000-0008-0000-0300-000006010000}"/>
            </a:ext>
          </a:extLst>
        </xdr:cNvPr>
        <xdr:cNvCxnSpPr/>
      </xdr:nvCxnSpPr>
      <xdr:spPr>
        <a:xfrm>
          <a:off x="13512800" y="1510690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149606</xdr:rowOff>
    </xdr:from>
    <xdr:to>
      <xdr:col>68</xdr:col>
      <xdr:colOff>203200</xdr:colOff>
      <xdr:row>88</xdr:row>
      <xdr:rowOff>79756</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4351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88</xdr:row>
      <xdr:rowOff>64533</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4020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149606</xdr:rowOff>
    </xdr:from>
    <xdr:to>
      <xdr:col>64</xdr:col>
      <xdr:colOff>152400</xdr:colOff>
      <xdr:row>88</xdr:row>
      <xdr:rowOff>79756</xdr:rowOff>
    </xdr:to>
    <xdr:sp macro=""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3462000" y="15065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88</xdr:row>
      <xdr:rowOff>64533</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3131800" y="151521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88</xdr:row>
      <xdr:rowOff>69850</xdr:rowOff>
    </xdr:from>
    <xdr:to>
      <xdr:col>81</xdr:col>
      <xdr:colOff>95250</xdr:colOff>
      <xdr:row>89</xdr:row>
      <xdr:rowOff>0</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967200" y="15157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88</xdr:row>
      <xdr:rowOff>41927</xdr:rowOff>
    </xdr:from>
    <xdr:ext cx="762000" cy="259045"/>
    <xdr:sp macro="" textlink="">
      <xdr:nvSpPr>
        <xdr:cNvPr id="273" name="給与水準   （国との比較）該当値テキスト">
          <a:extLst>
            <a:ext uri="{FF2B5EF4-FFF2-40B4-BE49-F238E27FC236}">
              <a16:creationId xmlns:a16="http://schemas.microsoft.com/office/drawing/2014/main" id="{00000000-0008-0000-0300-000011010000}"/>
            </a:ext>
          </a:extLst>
        </xdr:cNvPr>
        <xdr:cNvSpPr txBox="1"/>
      </xdr:nvSpPr>
      <xdr:spPr>
        <a:xfrm>
          <a:off x="17106900" y="1512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88</xdr:row>
      <xdr:rowOff>65024</xdr:rowOff>
    </xdr:from>
    <xdr:to>
      <xdr:col>77</xdr:col>
      <xdr:colOff>95250</xdr:colOff>
      <xdr:row>88</xdr:row>
      <xdr:rowOff>166624</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6129000" y="151526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88</xdr:row>
      <xdr:rowOff>151401</xdr:rowOff>
    </xdr:from>
    <xdr:ext cx="7366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5798800" y="152390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87</xdr:row>
      <xdr:rowOff>168911</xdr:rowOff>
    </xdr:from>
    <xdr:to>
      <xdr:col>73</xdr:col>
      <xdr:colOff>44450</xdr:colOff>
      <xdr:row>88</xdr:row>
      <xdr:rowOff>99061</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5240000" y="1508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88</xdr:row>
      <xdr:rowOff>83838</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909800" y="15171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87</xdr:row>
      <xdr:rowOff>139954</xdr:rowOff>
    </xdr:from>
    <xdr:to>
      <xdr:col>68</xdr:col>
      <xdr:colOff>203200</xdr:colOff>
      <xdr:row>88</xdr:row>
      <xdr:rowOff>70104</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4351000" y="15056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80281</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020800" y="14824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139954</xdr:rowOff>
    </xdr:from>
    <xdr:to>
      <xdr:col>64</xdr:col>
      <xdr:colOff>152400</xdr:colOff>
      <xdr:row>88</xdr:row>
      <xdr:rowOff>70104</xdr:rowOff>
    </xdr:to>
    <xdr:sp macro="" textlink="">
      <xdr:nvSpPr>
        <xdr:cNvPr id="280" name="楕円 279">
          <a:extLst>
            <a:ext uri="{FF2B5EF4-FFF2-40B4-BE49-F238E27FC236}">
              <a16:creationId xmlns:a16="http://schemas.microsoft.com/office/drawing/2014/main" id="{00000000-0008-0000-0300-000018010000}"/>
            </a:ext>
          </a:extLst>
        </xdr:cNvPr>
        <xdr:cNvSpPr/>
      </xdr:nvSpPr>
      <xdr:spPr>
        <a:xfrm>
          <a:off x="13462000" y="15056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80281</xdr:rowOff>
    </xdr:from>
    <xdr:ext cx="762000" cy="259045"/>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131800" y="14824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a:extLst>
            <a:ext uri="{FF2B5EF4-FFF2-40B4-BE49-F238E27FC236}">
              <a16:creationId xmlns:a16="http://schemas.microsoft.com/office/drawing/2014/main" id="{00000000-0008-0000-0300-00001A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a:extLst>
            <a:ext uri="{FF2B5EF4-FFF2-40B4-BE49-F238E27FC236}">
              <a16:creationId xmlns:a16="http://schemas.microsoft.com/office/drawing/2014/main" id="{00000000-0008-0000-0300-00001C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[20.23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a:extLst>
            <a:ext uri="{FF2B5EF4-FFF2-40B4-BE49-F238E27FC236}">
              <a16:creationId xmlns:a16="http://schemas.microsoft.com/office/drawing/2014/main" id="{00000000-0008-0000-0300-000024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a:extLst>
            <a:ext uri="{FF2B5EF4-FFF2-40B4-BE49-F238E27FC236}">
              <a16:creationId xmlns:a16="http://schemas.microsoft.com/office/drawing/2014/main" id="{00000000-0008-0000-0300-000025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a:extLst>
            <a:ext uri="{FF2B5EF4-FFF2-40B4-BE49-F238E27FC236}">
              <a16:creationId xmlns:a16="http://schemas.microsoft.com/office/drawing/2014/main" id="{00000000-0008-0000-0300-000026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今年度については、前年度比「＋</a:t>
          </a:r>
          <a:r>
            <a:rPr kumimoji="1" lang="en-US" altLang="ja-JP" sz="1300">
              <a:latin typeface="ＭＳ Ｐゴシック" panose="020B0600070205080204" pitchFamily="50" charset="-128"/>
              <a:ea typeface="ＭＳ Ｐゴシック" panose="020B0600070205080204" pitchFamily="50" charset="-128"/>
            </a:rPr>
            <a:t>0.42</a:t>
          </a:r>
          <a:r>
            <a:rPr kumimoji="1" lang="ja-JP" altLang="en-US" sz="1300">
              <a:latin typeface="ＭＳ Ｐゴシック" panose="020B0600070205080204" pitchFamily="50" charset="-128"/>
              <a:ea typeface="ＭＳ Ｐゴシック" panose="020B0600070205080204" pitchFamily="50" charset="-128"/>
            </a:rPr>
            <a:t>人」となり、近年は微増傾向にある。</a:t>
          </a:r>
        </a:p>
        <a:p>
          <a:r>
            <a:rPr kumimoji="1" lang="ja-JP" altLang="en-US" sz="1300">
              <a:latin typeface="ＭＳ Ｐゴシック" panose="020B0600070205080204" pitchFamily="50" charset="-128"/>
              <a:ea typeface="ＭＳ Ｐゴシック" panose="020B0600070205080204" pitchFamily="50" charset="-128"/>
            </a:rPr>
            <a:t>　類似団体内平均値と比較すると少ないが、　人口減少化においても、課題解決に向けた取り組みを実施する中で、一定の職員数は必要であり、引き続き、状況に応じた管理と適正化に努める。</a:t>
          </a:r>
        </a:p>
      </xdr:txBody>
    </xdr:sp>
    <xdr:clientData/>
  </xdr:twoCellAnchor>
  <xdr:oneCellAnchor>
    <xdr:from>
      <xdr:col>61</xdr:col>
      <xdr:colOff>6350</xdr:colOff>
      <xdr:row>54</xdr:row>
      <xdr:rowOff>139700</xdr:rowOff>
    </xdr:from>
    <xdr:ext cx="349839" cy="225703"/>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169635</xdr:rowOff>
    </xdr:from>
    <xdr:to>
      <xdr:col>85</xdr:col>
      <xdr:colOff>95250</xdr:colOff>
      <xdr:row>67</xdr:row>
      <xdr:rowOff>169635</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67</xdr:row>
      <xdr:rowOff>27412</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167822</xdr:rowOff>
    </xdr:from>
    <xdr:to>
      <xdr:col>85</xdr:col>
      <xdr:colOff>95250</xdr:colOff>
      <xdr:row>65</xdr:row>
      <xdr:rowOff>167822</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65</xdr:row>
      <xdr:rowOff>25599</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63</xdr:row>
      <xdr:rowOff>166007</xdr:rowOff>
    </xdr:from>
    <xdr:to>
      <xdr:col>85</xdr:col>
      <xdr:colOff>95250</xdr:colOff>
      <xdr:row>63</xdr:row>
      <xdr:rowOff>166007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63</xdr:row>
      <xdr:rowOff>23784</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61</xdr:row>
      <xdr:rowOff>164193</xdr:rowOff>
    </xdr:from>
    <xdr:to>
      <xdr:col>85</xdr:col>
      <xdr:colOff>95250</xdr:colOff>
      <xdr:row>61</xdr:row>
      <xdr:rowOff>164193</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61</xdr:row>
      <xdr:rowOff>21970</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59</xdr:row>
      <xdr:rowOff>162378</xdr:rowOff>
    </xdr:from>
    <xdr:to>
      <xdr:col>85</xdr:col>
      <xdr:colOff>95250</xdr:colOff>
      <xdr:row>59</xdr:row>
      <xdr:rowOff>162378</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20155</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57</xdr:row>
      <xdr:rowOff>160565</xdr:rowOff>
    </xdr:from>
    <xdr:to>
      <xdr:col>85</xdr:col>
      <xdr:colOff>95250</xdr:colOff>
      <xdr:row>57</xdr:row>
      <xdr:rowOff>160565</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18342</xdr:rowOff>
    </xdr:from>
    <xdr:ext cx="762000" cy="259045"/>
    <xdr:sp macro=""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macro=""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86668</xdr:rowOff>
    </xdr:from>
    <xdr:to>
      <xdr:col>81</xdr:col>
      <xdr:colOff>44450</xdr:colOff>
      <xdr:row>66</xdr:row>
      <xdr:rowOff>164362</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030768"/>
          <a:ext cx="0" cy="144929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136439</xdr:rowOff>
    </xdr:from>
    <xdr:ext cx="762000" cy="259045"/>
    <xdr:sp macro=""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4521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164362</xdr:rowOff>
    </xdr:from>
    <xdr:to>
      <xdr:col>81</xdr:col>
      <xdr:colOff>133350</xdr:colOff>
      <xdr:row>66</xdr:row>
      <xdr:rowOff>164362</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4800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1595</xdr:rowOff>
    </xdr:from>
    <xdr:ext cx="762000" cy="259045"/>
    <xdr:sp macro=""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774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86668</xdr:rowOff>
    </xdr:from>
    <xdr:to>
      <xdr:col>81</xdr:col>
      <xdr:colOff>133350</xdr:colOff>
      <xdr:row>58</xdr:row>
      <xdr:rowOff>86668</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0307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45290</xdr:rowOff>
    </xdr:from>
    <xdr:to>
      <xdr:col>81</xdr:col>
      <xdr:colOff>44450</xdr:colOff>
      <xdr:row>59</xdr:row>
      <xdr:rowOff>50116</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a:off x="16179800" y="10160840"/>
          <a:ext cx="838200" cy="4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43898</xdr:rowOff>
    </xdr:from>
    <xdr:ext cx="762000" cy="259045"/>
    <xdr:sp macro=""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15944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71821</xdr:rowOff>
    </xdr:from>
    <xdr:to>
      <xdr:col>81</xdr:col>
      <xdr:colOff>95250</xdr:colOff>
      <xdr:row>60</xdr:row>
      <xdr:rowOff>1971</xdr:rowOff>
    </xdr:to>
    <xdr:sp macro=""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1873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42648</xdr:rowOff>
    </xdr:from>
    <xdr:to>
      <xdr:col>77</xdr:col>
      <xdr:colOff>44450</xdr:colOff>
      <xdr:row>59</xdr:row>
      <xdr:rowOff>45290</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5290800" y="10158198"/>
          <a:ext cx="889000" cy="2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59</xdr:row>
      <xdr:rowOff>54931</xdr:rowOff>
    </xdr:from>
    <xdr:to>
      <xdr:col>77</xdr:col>
      <xdr:colOff>95250</xdr:colOff>
      <xdr:row>59</xdr:row>
      <xdr:rowOff>156531</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170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59</xdr:row>
      <xdr:rowOff>141308</xdr:rowOff>
    </xdr:from>
    <xdr:ext cx="7366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25685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38167</xdr:rowOff>
    </xdr:from>
    <xdr:to>
      <xdr:col>72</xdr:col>
      <xdr:colOff>203200</xdr:colOff>
      <xdr:row>59</xdr:row>
      <xdr:rowOff>42648</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153717"/>
          <a:ext cx="889000" cy="4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59</xdr:row>
      <xdr:rowOff>43440</xdr:rowOff>
    </xdr:from>
    <xdr:to>
      <xdr:col>73</xdr:col>
      <xdr:colOff>44450</xdr:colOff>
      <xdr:row>59</xdr:row>
      <xdr:rowOff>145040</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158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59</xdr:row>
      <xdr:rowOff>129817</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245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38167</xdr:rowOff>
    </xdr:from>
    <xdr:to>
      <xdr:col>68</xdr:col>
      <xdr:colOff>152400</xdr:colOff>
      <xdr:row>59</xdr:row>
      <xdr:rowOff>41499</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flipV="1">
          <a:off x="13512800" y="10153717"/>
          <a:ext cx="889000" cy="3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59</xdr:row>
      <xdr:rowOff>28273</xdr:rowOff>
    </xdr:from>
    <xdr:to>
      <xdr:col>68</xdr:col>
      <xdr:colOff>203200</xdr:colOff>
      <xdr:row>59</xdr:row>
      <xdr:rowOff>129873</xdr:rowOff>
    </xdr:to>
    <xdr:sp macro=""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143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59</xdr:row>
      <xdr:rowOff>114650</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2302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23792</xdr:rowOff>
    </xdr:from>
    <xdr:to>
      <xdr:col>64</xdr:col>
      <xdr:colOff>152400</xdr:colOff>
      <xdr:row>59</xdr:row>
      <xdr:rowOff>125392</xdr:rowOff>
    </xdr:to>
    <xdr:sp macro=""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139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110169</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2257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58</xdr:row>
      <xdr:rowOff>170766</xdr:rowOff>
    </xdr:from>
    <xdr:to>
      <xdr:col>81</xdr:col>
      <xdr:colOff>95250</xdr:colOff>
      <xdr:row>59</xdr:row>
      <xdr:rowOff>100916</xdr:rowOff>
    </xdr:to>
    <xdr:sp macro="" textlink="">
      <xdr:nvSpPr>
        <xdr:cNvPr id="336" name="楕円 335">
          <a:extLst>
            <a:ext uri="{FF2B5EF4-FFF2-40B4-BE49-F238E27FC236}">
              <a16:creationId xmlns:a16="http://schemas.microsoft.com/office/drawing/2014/main" id="{00000000-0008-0000-0300-000050010000}"/>
            </a:ext>
          </a:extLst>
        </xdr:cNvPr>
        <xdr:cNvSpPr/>
      </xdr:nvSpPr>
      <xdr:spPr>
        <a:xfrm>
          <a:off x="16967200" y="10114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58</xdr:row>
      <xdr:rowOff>15843</xdr:rowOff>
    </xdr:from>
    <xdr:ext cx="762000" cy="259045"/>
    <xdr:sp macro=""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9959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58</xdr:row>
      <xdr:rowOff>165940</xdr:rowOff>
    </xdr:from>
    <xdr:to>
      <xdr:col>77</xdr:col>
      <xdr:colOff>95250</xdr:colOff>
      <xdr:row>59</xdr:row>
      <xdr:rowOff>96090</xdr:rowOff>
    </xdr:to>
    <xdr:sp macro="" textlink="">
      <xdr:nvSpPr>
        <xdr:cNvPr id="338" name="楕円 337">
          <a:extLst>
            <a:ext uri="{FF2B5EF4-FFF2-40B4-BE49-F238E27FC236}">
              <a16:creationId xmlns:a16="http://schemas.microsoft.com/office/drawing/2014/main" id="{00000000-0008-0000-0300-000052010000}"/>
            </a:ext>
          </a:extLst>
        </xdr:cNvPr>
        <xdr:cNvSpPr/>
      </xdr:nvSpPr>
      <xdr:spPr>
        <a:xfrm>
          <a:off x="16129000" y="10110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57</xdr:row>
      <xdr:rowOff>106267</xdr:rowOff>
    </xdr:from>
    <xdr:ext cx="736600" cy="259045"/>
    <xdr:sp macro=""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98789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58</xdr:row>
      <xdr:rowOff>163298</xdr:rowOff>
    </xdr:from>
    <xdr:to>
      <xdr:col>73</xdr:col>
      <xdr:colOff>44450</xdr:colOff>
      <xdr:row>59</xdr:row>
      <xdr:rowOff>93448</xdr:rowOff>
    </xdr:to>
    <xdr:sp macro="" textlink="">
      <xdr:nvSpPr>
        <xdr:cNvPr id="340" name="楕円 339">
          <a:extLst>
            <a:ext uri="{FF2B5EF4-FFF2-40B4-BE49-F238E27FC236}">
              <a16:creationId xmlns:a16="http://schemas.microsoft.com/office/drawing/2014/main" id="{00000000-0008-0000-0300-000054010000}"/>
            </a:ext>
          </a:extLst>
        </xdr:cNvPr>
        <xdr:cNvSpPr/>
      </xdr:nvSpPr>
      <xdr:spPr>
        <a:xfrm>
          <a:off x="15240000" y="10107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57</xdr:row>
      <xdr:rowOff>103625</xdr:rowOff>
    </xdr:from>
    <xdr:ext cx="762000" cy="259045"/>
    <xdr:sp macro=""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98762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58</xdr:row>
      <xdr:rowOff>158817</xdr:rowOff>
    </xdr:from>
    <xdr:to>
      <xdr:col>68</xdr:col>
      <xdr:colOff>203200</xdr:colOff>
      <xdr:row>59</xdr:row>
      <xdr:rowOff>88967</xdr:rowOff>
    </xdr:to>
    <xdr:sp macro="" textlink="">
      <xdr:nvSpPr>
        <xdr:cNvPr id="342" name="楕円 341">
          <a:extLst>
            <a:ext uri="{FF2B5EF4-FFF2-40B4-BE49-F238E27FC236}">
              <a16:creationId xmlns:a16="http://schemas.microsoft.com/office/drawing/2014/main" id="{00000000-0008-0000-0300-000056010000}"/>
            </a:ext>
          </a:extLst>
        </xdr:cNvPr>
        <xdr:cNvSpPr/>
      </xdr:nvSpPr>
      <xdr:spPr>
        <a:xfrm>
          <a:off x="14351000" y="10102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57</xdr:row>
      <xdr:rowOff>99144</xdr:rowOff>
    </xdr:from>
    <xdr:ext cx="762000" cy="259045"/>
    <xdr:sp macro=""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98717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58</xdr:row>
      <xdr:rowOff>162149</xdr:rowOff>
    </xdr:from>
    <xdr:to>
      <xdr:col>64</xdr:col>
      <xdr:colOff>152400</xdr:colOff>
      <xdr:row>59</xdr:row>
      <xdr:rowOff>92299</xdr:rowOff>
    </xdr:to>
    <xdr:sp macro="" textlink="">
      <xdr:nvSpPr>
        <xdr:cNvPr id="344" name="楕円 343">
          <a:extLst>
            <a:ext uri="{FF2B5EF4-FFF2-40B4-BE49-F238E27FC236}">
              <a16:creationId xmlns:a16="http://schemas.microsoft.com/office/drawing/2014/main" id="{00000000-0008-0000-0300-000058010000}"/>
            </a:ext>
          </a:extLst>
        </xdr:cNvPr>
        <xdr:cNvSpPr/>
      </xdr:nvSpPr>
      <xdr:spPr>
        <a:xfrm>
          <a:off x="13462000" y="10106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57</xdr:row>
      <xdr:rowOff>102476</xdr:rowOff>
    </xdr:from>
    <xdr:ext cx="762000" cy="259045"/>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98751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単年度比率は、</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ポイント増となっており、</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か年平均では前年度比「</a:t>
          </a:r>
          <a:r>
            <a:rPr kumimoji="1" lang="en-US" altLang="ja-JP" sz="1300">
              <a:latin typeface="ＭＳ Ｐゴシック" panose="020B0600070205080204" pitchFamily="50" charset="-128"/>
              <a:ea typeface="ＭＳ Ｐゴシック" panose="020B0600070205080204" pitchFamily="50" charset="-128"/>
            </a:rPr>
            <a:t>+0.7</a:t>
          </a:r>
          <a:r>
            <a:rPr kumimoji="1" lang="ja-JP" altLang="en-US" sz="1300">
              <a:latin typeface="ＭＳ Ｐゴシック" panose="020B0600070205080204" pitchFamily="50" charset="-128"/>
              <a:ea typeface="ＭＳ Ｐゴシック" panose="020B0600070205080204" pitchFamily="50" charset="-128"/>
            </a:rPr>
            <a:t>ポイント」となっており、令和</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年度の単年度比率の増が要因となっている。</a:t>
          </a:r>
        </a:p>
        <a:p>
          <a:r>
            <a:rPr kumimoji="1" lang="ja-JP" altLang="en-US" sz="1300">
              <a:latin typeface="ＭＳ Ｐゴシック" panose="020B0600070205080204" pitchFamily="50" charset="-128"/>
              <a:ea typeface="ＭＳ Ｐゴシック" panose="020B0600070205080204" pitchFamily="50" charset="-128"/>
            </a:rPr>
            <a:t>　今後についても起債を主な財源とする大型事業に係る償還予定があり、比率が上がることが想定されるため、繰上償還等も検討し当該比率の上昇抑制に努める。</a:t>
          </a:r>
        </a:p>
      </xdr:txBody>
    </xdr:sp>
    <xdr:clientData/>
  </xdr:twoCellAnchor>
  <xdr:oneCellAnchor>
    <xdr:from>
      <xdr:col>61</xdr:col>
      <xdr:colOff>6350</xdr:colOff>
      <xdr:row>32</xdr:row>
      <xdr:rowOff>101600</xdr:rowOff>
    </xdr:from>
    <xdr:ext cx="298543" cy="225703"/>
    <xdr:sp macro=""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71" name="直線コネクタ 370">
          <a:extLst>
            <a:ext uri="{FF2B5EF4-FFF2-40B4-BE49-F238E27FC236}">
              <a16:creationId xmlns:a16="http://schemas.microsoft.com/office/drawing/2014/main" id="{00000000-0008-0000-0300-000073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2" name="公債費負担の状況グラフ枠">
          <a:extLst>
            <a:ext uri="{FF2B5EF4-FFF2-40B4-BE49-F238E27FC236}">
              <a16:creationId xmlns:a16="http://schemas.microsoft.com/office/drawing/2014/main" id="{00000000-0008-0000-0300-000074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153247</xdr:rowOff>
    </xdr:from>
    <xdr:to>
      <xdr:col>81</xdr:col>
      <xdr:colOff>44450</xdr:colOff>
      <xdr:row>45</xdr:row>
      <xdr:rowOff>41910</xdr:rowOff>
    </xdr:to>
    <xdr:cxnSp macro="">
      <xdr:nvCxnSpPr>
        <xdr:cNvPr id="373" name="直線コネクタ 372">
          <a:extLst>
            <a:ext uri="{FF2B5EF4-FFF2-40B4-BE49-F238E27FC236}">
              <a16:creationId xmlns:a16="http://schemas.microsoft.com/office/drawing/2014/main" id="{00000000-0008-0000-0300-000075010000}"/>
            </a:ext>
          </a:extLst>
        </xdr:cNvPr>
        <xdr:cNvCxnSpPr/>
      </xdr:nvCxnSpPr>
      <xdr:spPr>
        <a:xfrm flipV="1">
          <a:off x="17018000" y="6325447"/>
          <a:ext cx="0" cy="143171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13987</xdr:rowOff>
    </xdr:from>
    <xdr:ext cx="762000" cy="259045"/>
    <xdr:sp macro="" textlink="">
      <xdr:nvSpPr>
        <xdr:cNvPr id="374" name="公債費負担の状況最小値テキスト">
          <a:extLst>
            <a:ext uri="{FF2B5EF4-FFF2-40B4-BE49-F238E27FC236}">
              <a16:creationId xmlns:a16="http://schemas.microsoft.com/office/drawing/2014/main" id="{00000000-0008-0000-0300-000076010000}"/>
            </a:ext>
          </a:extLst>
        </xdr:cNvPr>
        <xdr:cNvSpPr txBox="1"/>
      </xdr:nvSpPr>
      <xdr:spPr>
        <a:xfrm>
          <a:off x="17106900" y="7729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41910</xdr:rowOff>
    </xdr:from>
    <xdr:to>
      <xdr:col>81</xdr:col>
      <xdr:colOff>133350</xdr:colOff>
      <xdr:row>45</xdr:row>
      <xdr:rowOff>41910</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a:off x="16929100" y="77571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68174</xdr:rowOff>
    </xdr:from>
    <xdr:ext cx="762000" cy="259045"/>
    <xdr:sp macro="" textlink="">
      <xdr:nvSpPr>
        <xdr:cNvPr id="376" name="公債費負担の状況最大値テキスト">
          <a:extLst>
            <a:ext uri="{FF2B5EF4-FFF2-40B4-BE49-F238E27FC236}">
              <a16:creationId xmlns:a16="http://schemas.microsoft.com/office/drawing/2014/main" id="{00000000-0008-0000-0300-000078010000}"/>
            </a:ext>
          </a:extLst>
        </xdr:cNvPr>
        <xdr:cNvSpPr txBox="1"/>
      </xdr:nvSpPr>
      <xdr:spPr>
        <a:xfrm>
          <a:off x="17106900" y="60689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153247</xdr:rowOff>
    </xdr:from>
    <xdr:to>
      <xdr:col>81</xdr:col>
      <xdr:colOff>133350</xdr:colOff>
      <xdr:row>36</xdr:row>
      <xdr:rowOff>153247</xdr:rowOff>
    </xdr:to>
    <xdr:cxnSp macro="">
      <xdr:nvCxnSpPr>
        <xdr:cNvPr id="377" name="直線コネクタ 376">
          <a:extLst>
            <a:ext uri="{FF2B5EF4-FFF2-40B4-BE49-F238E27FC236}">
              <a16:creationId xmlns:a16="http://schemas.microsoft.com/office/drawing/2014/main" id="{00000000-0008-0000-0300-000079010000}"/>
            </a:ext>
          </a:extLst>
        </xdr:cNvPr>
        <xdr:cNvCxnSpPr/>
      </xdr:nvCxnSpPr>
      <xdr:spPr>
        <a:xfrm>
          <a:off x="16929100" y="63254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62654</xdr:rowOff>
    </xdr:from>
    <xdr:to>
      <xdr:col>81</xdr:col>
      <xdr:colOff>44450</xdr:colOff>
      <xdr:row>40</xdr:row>
      <xdr:rowOff>118956</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179800" y="6920654"/>
          <a:ext cx="838200" cy="563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61823</xdr:rowOff>
    </xdr:from>
    <xdr:ext cx="762000" cy="259045"/>
    <xdr:sp macro="" textlink="">
      <xdr:nvSpPr>
        <xdr:cNvPr id="379" name="公債費負担の状況平均値テキスト">
          <a:extLst>
            <a:ext uri="{FF2B5EF4-FFF2-40B4-BE49-F238E27FC236}">
              <a16:creationId xmlns:a16="http://schemas.microsoft.com/office/drawing/2014/main" id="{00000000-0008-0000-0300-00007B010000}"/>
            </a:ext>
          </a:extLst>
        </xdr:cNvPr>
        <xdr:cNvSpPr txBox="1"/>
      </xdr:nvSpPr>
      <xdr:spPr>
        <a:xfrm>
          <a:off x="17106900" y="709127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89746</xdr:rowOff>
    </xdr:from>
    <xdr:to>
      <xdr:col>81</xdr:col>
      <xdr:colOff>95250</xdr:colOff>
      <xdr:row>42</xdr:row>
      <xdr:rowOff>19896</xdr:rowOff>
    </xdr:to>
    <xdr:sp macro="" textlink="">
      <xdr:nvSpPr>
        <xdr:cNvPr id="380" name="フローチャート: 判断 379">
          <a:extLst>
            <a:ext uri="{FF2B5EF4-FFF2-40B4-BE49-F238E27FC236}">
              <a16:creationId xmlns:a16="http://schemas.microsoft.com/office/drawing/2014/main" id="{00000000-0008-0000-0300-00007C010000}"/>
            </a:ext>
          </a:extLst>
        </xdr:cNvPr>
        <xdr:cNvSpPr/>
      </xdr:nvSpPr>
      <xdr:spPr>
        <a:xfrm>
          <a:off x="169672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153670</xdr:rowOff>
    </xdr:from>
    <xdr:to>
      <xdr:col>77</xdr:col>
      <xdr:colOff>44450</xdr:colOff>
      <xdr:row>40</xdr:row>
      <xdr:rowOff>62654</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5290800" y="6840220"/>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49530</xdr:rowOff>
    </xdr:from>
    <xdr:to>
      <xdr:col>77</xdr:col>
      <xdr:colOff>95250</xdr:colOff>
      <xdr:row>41</xdr:row>
      <xdr:rowOff>151130</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6129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135907</xdr:rowOff>
    </xdr:from>
    <xdr:ext cx="7366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5798800" y="716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113454</xdr:rowOff>
    </xdr:from>
    <xdr:to>
      <xdr:col>72</xdr:col>
      <xdr:colOff>203200</xdr:colOff>
      <xdr:row>39</xdr:row>
      <xdr:rowOff>153670</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4401800" y="6800004"/>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33444</xdr:rowOff>
    </xdr:from>
    <xdr:to>
      <xdr:col>73</xdr:col>
      <xdr:colOff>44450</xdr:colOff>
      <xdr:row>41</xdr:row>
      <xdr:rowOff>135044</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5240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119821</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909800" y="714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39</xdr:row>
      <xdr:rowOff>81280</xdr:rowOff>
    </xdr:from>
    <xdr:to>
      <xdr:col>68</xdr:col>
      <xdr:colOff>152400</xdr:colOff>
      <xdr:row>39</xdr:row>
      <xdr:rowOff>113454</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a:off x="13512800" y="6767830"/>
          <a:ext cx="889000" cy="32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97790</xdr:rowOff>
    </xdr:from>
    <xdr:to>
      <xdr:col>68</xdr:col>
      <xdr:colOff>203200</xdr:colOff>
      <xdr:row>42</xdr:row>
      <xdr:rowOff>27940</xdr:rowOff>
    </xdr:to>
    <xdr:sp macro=""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4351000" y="712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42</xdr:row>
      <xdr:rowOff>12717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020800" y="7213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89746</xdr:rowOff>
    </xdr:from>
    <xdr:to>
      <xdr:col>64</xdr:col>
      <xdr:colOff>152400</xdr:colOff>
      <xdr:row>42</xdr:row>
      <xdr:rowOff>19896</xdr:rowOff>
    </xdr:to>
    <xdr:sp macro="" textlink="">
      <xdr:nvSpPr>
        <xdr:cNvPr id="390" name="フローチャート: 判断 389">
          <a:extLst>
            <a:ext uri="{FF2B5EF4-FFF2-40B4-BE49-F238E27FC236}">
              <a16:creationId xmlns:a16="http://schemas.microsoft.com/office/drawing/2014/main" id="{00000000-0008-0000-0300-000086010000}"/>
            </a:ext>
          </a:extLst>
        </xdr:cNvPr>
        <xdr:cNvSpPr/>
      </xdr:nvSpPr>
      <xdr:spPr>
        <a:xfrm>
          <a:off x="13462000" y="7119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4673</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3131800" y="72055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68156</xdr:rowOff>
    </xdr:from>
    <xdr:to>
      <xdr:col>81</xdr:col>
      <xdr:colOff>95250</xdr:colOff>
      <xdr:row>40</xdr:row>
      <xdr:rowOff>169756</xdr:rowOff>
    </xdr:to>
    <xdr:sp macro="" textlink="">
      <xdr:nvSpPr>
        <xdr:cNvPr id="397" name="楕円 396">
          <a:extLst>
            <a:ext uri="{FF2B5EF4-FFF2-40B4-BE49-F238E27FC236}">
              <a16:creationId xmlns:a16="http://schemas.microsoft.com/office/drawing/2014/main" id="{00000000-0008-0000-0300-00008D010000}"/>
            </a:ext>
          </a:extLst>
        </xdr:cNvPr>
        <xdr:cNvSpPr/>
      </xdr:nvSpPr>
      <xdr:spPr>
        <a:xfrm>
          <a:off x="16967200" y="6926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84683</xdr:rowOff>
    </xdr:from>
    <xdr:ext cx="762000" cy="259045"/>
    <xdr:sp macro="" textlink="">
      <xdr:nvSpPr>
        <xdr:cNvPr id="398" name="公債費負担の状況該当値テキスト">
          <a:extLst>
            <a:ext uri="{FF2B5EF4-FFF2-40B4-BE49-F238E27FC236}">
              <a16:creationId xmlns:a16="http://schemas.microsoft.com/office/drawing/2014/main" id="{00000000-0008-0000-0300-00008E010000}"/>
            </a:ext>
          </a:extLst>
        </xdr:cNvPr>
        <xdr:cNvSpPr txBox="1"/>
      </xdr:nvSpPr>
      <xdr:spPr>
        <a:xfrm>
          <a:off x="17106900" y="6771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11854</xdr:rowOff>
    </xdr:from>
    <xdr:to>
      <xdr:col>77</xdr:col>
      <xdr:colOff>95250</xdr:colOff>
      <xdr:row>40</xdr:row>
      <xdr:rowOff>113454</xdr:rowOff>
    </xdr:to>
    <xdr:sp macro="" textlink="">
      <xdr:nvSpPr>
        <xdr:cNvPr id="399" name="楕円 398">
          <a:extLst>
            <a:ext uri="{FF2B5EF4-FFF2-40B4-BE49-F238E27FC236}">
              <a16:creationId xmlns:a16="http://schemas.microsoft.com/office/drawing/2014/main" id="{00000000-0008-0000-0300-00008F010000}"/>
            </a:ext>
          </a:extLst>
        </xdr:cNvPr>
        <xdr:cNvSpPr/>
      </xdr:nvSpPr>
      <xdr:spPr>
        <a:xfrm>
          <a:off x="16129000" y="68698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123631</xdr:rowOff>
    </xdr:from>
    <xdr:ext cx="736600" cy="259045"/>
    <xdr:sp macro="" textlink="">
      <xdr:nvSpPr>
        <xdr:cNvPr id="400" name="テキスト ボックス 399">
          <a:extLst>
            <a:ext uri="{FF2B5EF4-FFF2-40B4-BE49-F238E27FC236}">
              <a16:creationId xmlns:a16="http://schemas.microsoft.com/office/drawing/2014/main" id="{00000000-0008-0000-0300-000090010000}"/>
            </a:ext>
          </a:extLst>
        </xdr:cNvPr>
        <xdr:cNvSpPr txBox="1"/>
      </xdr:nvSpPr>
      <xdr:spPr>
        <a:xfrm>
          <a:off x="15798800" y="66387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102870</xdr:rowOff>
    </xdr:from>
    <xdr:to>
      <xdr:col>73</xdr:col>
      <xdr:colOff>44450</xdr:colOff>
      <xdr:row>40</xdr:row>
      <xdr:rowOff>33020</xdr:rowOff>
    </xdr:to>
    <xdr:sp macro="" textlink="">
      <xdr:nvSpPr>
        <xdr:cNvPr id="401" name="楕円 400">
          <a:extLst>
            <a:ext uri="{FF2B5EF4-FFF2-40B4-BE49-F238E27FC236}">
              <a16:creationId xmlns:a16="http://schemas.microsoft.com/office/drawing/2014/main" id="{00000000-0008-0000-0300-000091010000}"/>
            </a:ext>
          </a:extLst>
        </xdr:cNvPr>
        <xdr:cNvSpPr/>
      </xdr:nvSpPr>
      <xdr:spPr>
        <a:xfrm>
          <a:off x="15240000" y="678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43197</xdr:rowOff>
    </xdr:from>
    <xdr:ext cx="762000" cy="259045"/>
    <xdr:sp macro="" textlink="">
      <xdr:nvSpPr>
        <xdr:cNvPr id="402" name="テキスト ボックス 401">
          <a:extLst>
            <a:ext uri="{FF2B5EF4-FFF2-40B4-BE49-F238E27FC236}">
              <a16:creationId xmlns:a16="http://schemas.microsoft.com/office/drawing/2014/main" id="{00000000-0008-0000-0300-000092010000}"/>
            </a:ext>
          </a:extLst>
        </xdr:cNvPr>
        <xdr:cNvSpPr txBox="1"/>
      </xdr:nvSpPr>
      <xdr:spPr>
        <a:xfrm>
          <a:off x="14909800" y="6558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62654</xdr:rowOff>
    </xdr:from>
    <xdr:to>
      <xdr:col>68</xdr:col>
      <xdr:colOff>203200</xdr:colOff>
      <xdr:row>39</xdr:row>
      <xdr:rowOff>164254</xdr:rowOff>
    </xdr:to>
    <xdr:sp macro="" textlink="">
      <xdr:nvSpPr>
        <xdr:cNvPr id="403" name="楕円 402">
          <a:extLst>
            <a:ext uri="{FF2B5EF4-FFF2-40B4-BE49-F238E27FC236}">
              <a16:creationId xmlns:a16="http://schemas.microsoft.com/office/drawing/2014/main" id="{00000000-0008-0000-0300-000093010000}"/>
            </a:ext>
          </a:extLst>
        </xdr:cNvPr>
        <xdr:cNvSpPr/>
      </xdr:nvSpPr>
      <xdr:spPr>
        <a:xfrm>
          <a:off x="14351000" y="6749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38</xdr:row>
      <xdr:rowOff>2981</xdr:rowOff>
    </xdr:from>
    <xdr:ext cx="762000" cy="259045"/>
    <xdr:sp macro="" textlink="">
      <xdr:nvSpPr>
        <xdr:cNvPr id="404" name="テキスト ボックス 403">
          <a:extLst>
            <a:ext uri="{FF2B5EF4-FFF2-40B4-BE49-F238E27FC236}">
              <a16:creationId xmlns:a16="http://schemas.microsoft.com/office/drawing/2014/main" id="{00000000-0008-0000-0300-000094010000}"/>
            </a:ext>
          </a:extLst>
        </xdr:cNvPr>
        <xdr:cNvSpPr txBox="1"/>
      </xdr:nvSpPr>
      <xdr:spPr>
        <a:xfrm>
          <a:off x="14020800" y="6518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39</xdr:row>
      <xdr:rowOff>30480</xdr:rowOff>
    </xdr:from>
    <xdr:to>
      <xdr:col>64</xdr:col>
      <xdr:colOff>152400</xdr:colOff>
      <xdr:row>39</xdr:row>
      <xdr:rowOff>132080</xdr:rowOff>
    </xdr:to>
    <xdr:sp macro="" textlink="">
      <xdr:nvSpPr>
        <xdr:cNvPr id="405" name="楕円 404">
          <a:extLst>
            <a:ext uri="{FF2B5EF4-FFF2-40B4-BE49-F238E27FC236}">
              <a16:creationId xmlns:a16="http://schemas.microsoft.com/office/drawing/2014/main" id="{00000000-0008-0000-0300-000095010000}"/>
            </a:ext>
          </a:extLst>
        </xdr:cNvPr>
        <xdr:cNvSpPr/>
      </xdr:nvSpPr>
      <xdr:spPr>
        <a:xfrm>
          <a:off x="13462000" y="671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142257</xdr:rowOff>
    </xdr:from>
    <xdr:ext cx="762000" cy="259045"/>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3131800" y="6485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8" name="テキスト ボックス 407">
          <a:extLst>
            <a:ext uri="{FF2B5EF4-FFF2-40B4-BE49-F238E27FC236}">
              <a16:creationId xmlns:a16="http://schemas.microsoft.com/office/drawing/2014/main" id="{00000000-0008-0000-0300-000098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6" name="正方形/長方形 415">
          <a:extLst>
            <a:ext uri="{FF2B5EF4-FFF2-40B4-BE49-F238E27FC236}">
              <a16:creationId xmlns:a16="http://schemas.microsoft.com/office/drawing/2014/main" id="{00000000-0008-0000-0300-0000A0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7" name="正方形/長方形 416">
          <a:extLst>
            <a:ext uri="{FF2B5EF4-FFF2-40B4-BE49-F238E27FC236}">
              <a16:creationId xmlns:a16="http://schemas.microsoft.com/office/drawing/2014/main" id="{00000000-0008-0000-0300-0000A1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8" name="正方形/長方形 417">
          <a:extLst>
            <a:ext uri="{FF2B5EF4-FFF2-40B4-BE49-F238E27FC236}">
              <a16:creationId xmlns:a16="http://schemas.microsoft.com/office/drawing/2014/main" id="{00000000-0008-0000-0300-0000A2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現在は、基金等の充当財源があるため、数値としては計上していない状況である。しかしながら、今後増加が予想される公債費や普通交付税の状況により数値の上昇も想定されることから、引き続き新規投資的経費の点検等を行っていく必要がある。</a:t>
          </a:r>
        </a:p>
      </xdr:txBody>
    </xdr:sp>
    <xdr:clientData/>
  </xdr:twoCellAnchor>
  <xdr:oneCellAnchor>
    <xdr:from>
      <xdr:col>61</xdr:col>
      <xdr:colOff>6350</xdr:colOff>
      <xdr:row>10</xdr:row>
      <xdr:rowOff>63500</xdr:rowOff>
    </xdr:from>
    <xdr:ext cx="298543" cy="225703"/>
    <xdr:sp macro="" textlink="">
      <xdr:nvSpPr>
        <xdr:cNvPr id="420" name="テキスト ボックス 419">
          <a:extLst>
            <a:ext uri="{FF2B5EF4-FFF2-40B4-BE49-F238E27FC236}">
              <a16:creationId xmlns:a16="http://schemas.microsoft.com/office/drawing/2014/main" id="{00000000-0008-0000-0300-0000A4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1" name="直線コネクタ 420">
          <a:extLst>
            <a:ext uri="{FF2B5EF4-FFF2-40B4-BE49-F238E27FC236}">
              <a16:creationId xmlns:a16="http://schemas.microsoft.com/office/drawing/2014/main" id="{00000000-0008-0000-0300-0000A5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3" name="直線コネクタ 422">
          <a:extLst>
            <a:ext uri="{FF2B5EF4-FFF2-40B4-BE49-F238E27FC236}">
              <a16:creationId xmlns:a16="http://schemas.microsoft.com/office/drawing/2014/main" id="{00000000-0008-0000-0300-0000A7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4" name="テキスト ボックス 423">
          <a:extLst>
            <a:ext uri="{FF2B5EF4-FFF2-40B4-BE49-F238E27FC236}">
              <a16:creationId xmlns:a16="http://schemas.microsoft.com/office/drawing/2014/main" id="{00000000-0008-0000-0300-0000A8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5" name="直線コネクタ 424">
          <a:extLst>
            <a:ext uri="{FF2B5EF4-FFF2-40B4-BE49-F238E27FC236}">
              <a16:creationId xmlns:a16="http://schemas.microsoft.com/office/drawing/2014/main" id="{00000000-0008-0000-0300-0000A9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6" name="テキスト ボックス 425">
          <a:extLst>
            <a:ext uri="{FF2B5EF4-FFF2-40B4-BE49-F238E27FC236}">
              <a16:creationId xmlns:a16="http://schemas.microsoft.com/office/drawing/2014/main" id="{00000000-0008-0000-0300-0000AA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7" name="直線コネクタ 426">
          <a:extLst>
            <a:ext uri="{FF2B5EF4-FFF2-40B4-BE49-F238E27FC236}">
              <a16:creationId xmlns:a16="http://schemas.microsoft.com/office/drawing/2014/main" id="{00000000-0008-0000-0300-0000AB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8" name="テキスト ボックス 427">
          <a:extLst>
            <a:ext uri="{FF2B5EF4-FFF2-40B4-BE49-F238E27FC236}">
              <a16:creationId xmlns:a16="http://schemas.microsoft.com/office/drawing/2014/main" id="{00000000-0008-0000-0300-0000AC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9" name="直線コネクタ 428">
          <a:extLst>
            <a:ext uri="{FF2B5EF4-FFF2-40B4-BE49-F238E27FC236}">
              <a16:creationId xmlns:a16="http://schemas.microsoft.com/office/drawing/2014/main" id="{00000000-0008-0000-0300-0000AD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30" name="テキスト ボックス 429">
          <a:extLst>
            <a:ext uri="{FF2B5EF4-FFF2-40B4-BE49-F238E27FC236}">
              <a16:creationId xmlns:a16="http://schemas.microsoft.com/office/drawing/2014/main" id="{00000000-0008-0000-0300-0000AE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31" name="直線コネクタ 430">
          <a:extLst>
            <a:ext uri="{FF2B5EF4-FFF2-40B4-BE49-F238E27FC236}">
              <a16:creationId xmlns:a16="http://schemas.microsoft.com/office/drawing/2014/main" id="{00000000-0008-0000-0300-0000AF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32" name="テキスト ボックス 431">
          <a:extLst>
            <a:ext uri="{FF2B5EF4-FFF2-40B4-BE49-F238E27FC236}">
              <a16:creationId xmlns:a16="http://schemas.microsoft.com/office/drawing/2014/main" id="{00000000-0008-0000-0300-0000B0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3" name="直線コネクタ 432">
          <a:extLst>
            <a:ext uri="{FF2B5EF4-FFF2-40B4-BE49-F238E27FC236}">
              <a16:creationId xmlns:a16="http://schemas.microsoft.com/office/drawing/2014/main" id="{00000000-0008-0000-0300-0000B1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4" name="テキスト ボックス 433">
          <a:extLst>
            <a:ext uri="{FF2B5EF4-FFF2-40B4-BE49-F238E27FC236}">
              <a16:creationId xmlns:a16="http://schemas.microsoft.com/office/drawing/2014/main" id="{00000000-0008-0000-0300-0000B2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5" name="直線コネクタ 434">
          <a:extLst>
            <a:ext uri="{FF2B5EF4-FFF2-40B4-BE49-F238E27FC236}">
              <a16:creationId xmlns:a16="http://schemas.microsoft.com/office/drawing/2014/main" id="{00000000-0008-0000-0300-0000B3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6" name="将来負担の状況グラフ枠">
          <a:extLst>
            <a:ext uri="{FF2B5EF4-FFF2-40B4-BE49-F238E27FC236}">
              <a16:creationId xmlns:a16="http://schemas.microsoft.com/office/drawing/2014/main" id="{00000000-0008-0000-0300-0000B4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37132</xdr:rowOff>
    </xdr:to>
    <xdr:cxnSp macro="">
      <xdr:nvCxnSpPr>
        <xdr:cNvPr id="437" name="直線コネクタ 436">
          <a:extLst>
            <a:ext uri="{FF2B5EF4-FFF2-40B4-BE49-F238E27FC236}">
              <a16:creationId xmlns:a16="http://schemas.microsoft.com/office/drawing/2014/main" id="{00000000-0008-0000-0300-0000B5010000}"/>
            </a:ext>
          </a:extLst>
        </xdr:cNvPr>
        <xdr:cNvCxnSpPr/>
      </xdr:nvCxnSpPr>
      <xdr:spPr>
        <a:xfrm flipV="1">
          <a:off x="17018000" y="2313214"/>
          <a:ext cx="0" cy="166726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9209</xdr:rowOff>
    </xdr:from>
    <xdr:ext cx="762000" cy="259045"/>
    <xdr:sp macro="" textlink="">
      <xdr:nvSpPr>
        <xdr:cNvPr id="438" name="将来負担の状況最小値テキスト">
          <a:extLst>
            <a:ext uri="{FF2B5EF4-FFF2-40B4-BE49-F238E27FC236}">
              <a16:creationId xmlns:a16="http://schemas.microsoft.com/office/drawing/2014/main" id="{00000000-0008-0000-0300-0000B6010000}"/>
            </a:ext>
          </a:extLst>
        </xdr:cNvPr>
        <xdr:cNvSpPr txBox="1"/>
      </xdr:nvSpPr>
      <xdr:spPr>
        <a:xfrm>
          <a:off x="17106900" y="39525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37132</xdr:rowOff>
    </xdr:from>
    <xdr:to>
      <xdr:col>81</xdr:col>
      <xdr:colOff>133350</xdr:colOff>
      <xdr:row>23</xdr:row>
      <xdr:rowOff>37132</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6929100" y="39804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119941</xdr:rowOff>
    </xdr:from>
    <xdr:ext cx="762000" cy="259045"/>
    <xdr:sp macro="" textlink="">
      <xdr:nvSpPr>
        <xdr:cNvPr id="440" name="将来負担の状況最大値テキスト">
          <a:extLst>
            <a:ext uri="{FF2B5EF4-FFF2-40B4-BE49-F238E27FC236}">
              <a16:creationId xmlns:a16="http://schemas.microsoft.com/office/drawing/2014/main" id="{00000000-0008-0000-0300-0000B8010000}"/>
            </a:ext>
          </a:extLst>
        </xdr:cNvPr>
        <xdr:cNvSpPr txBox="1"/>
      </xdr:nvSpPr>
      <xdr:spPr>
        <a:xfrm>
          <a:off x="17106900" y="20058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41" name="直線コネクタ 440">
          <a:extLst>
            <a:ext uri="{FF2B5EF4-FFF2-40B4-BE49-F238E27FC236}">
              <a16:creationId xmlns:a16="http://schemas.microsoft.com/office/drawing/2014/main" id="{00000000-0008-0000-0300-0000B9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5641</xdr:rowOff>
    </xdr:from>
    <xdr:ext cx="762000" cy="259045"/>
    <xdr:sp macro="" textlink="">
      <xdr:nvSpPr>
        <xdr:cNvPr id="442" name="将来負担の状況平均値テキスト">
          <a:extLst>
            <a:ext uri="{FF2B5EF4-FFF2-40B4-BE49-F238E27FC236}">
              <a16:creationId xmlns:a16="http://schemas.microsoft.com/office/drawing/2014/main" id="{00000000-0008-0000-0300-0000BA010000}"/>
            </a:ext>
          </a:extLst>
        </xdr:cNvPr>
        <xdr:cNvSpPr txBox="1"/>
      </xdr:nvSpPr>
      <xdr:spPr>
        <a:xfrm>
          <a:off x="17106900" y="223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33564</xdr:rowOff>
    </xdr:from>
    <xdr:to>
      <xdr:col>81</xdr:col>
      <xdr:colOff>95250</xdr:colOff>
      <xdr:row>13</xdr:row>
      <xdr:rowOff>135164</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9672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4" name="フローチャート: 判断 443">
          <a:extLst>
            <a:ext uri="{FF2B5EF4-FFF2-40B4-BE49-F238E27FC236}">
              <a16:creationId xmlns:a16="http://schemas.microsoft.com/office/drawing/2014/main" id="{00000000-0008-0000-0300-0000BC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5" name="テキスト ボックス 444">
          <a:extLst>
            <a:ext uri="{FF2B5EF4-FFF2-40B4-BE49-F238E27FC236}">
              <a16:creationId xmlns:a16="http://schemas.microsoft.com/office/drawing/2014/main" id="{00000000-0008-0000-0300-0000BD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13</xdr:row>
      <xdr:rowOff>33564</xdr:rowOff>
    </xdr:from>
    <xdr:to>
      <xdr:col>73</xdr:col>
      <xdr:colOff>44450</xdr:colOff>
      <xdr:row>13</xdr:row>
      <xdr:rowOff>135164</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5240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145341</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909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13</xdr:row>
      <xdr:rowOff>33564</xdr:rowOff>
    </xdr:from>
    <xdr:to>
      <xdr:col>68</xdr:col>
      <xdr:colOff>203200</xdr:colOff>
      <xdr:row>13</xdr:row>
      <xdr:rowOff>135164</xdr:rowOff>
    </xdr:to>
    <xdr:sp macro="" textlink="">
      <xdr:nvSpPr>
        <xdr:cNvPr id="448" name="フローチャート: 判断 447">
          <a:extLst>
            <a:ext uri="{FF2B5EF4-FFF2-40B4-BE49-F238E27FC236}">
              <a16:creationId xmlns:a16="http://schemas.microsoft.com/office/drawing/2014/main" id="{00000000-0008-0000-0300-0000C0010000}"/>
            </a:ext>
          </a:extLst>
        </xdr:cNvPr>
        <xdr:cNvSpPr/>
      </xdr:nvSpPr>
      <xdr:spPr>
        <a:xfrm>
          <a:off x="14351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11</xdr:row>
      <xdr:rowOff>145341</xdr:rowOff>
    </xdr:from>
    <xdr:ext cx="762000" cy="259045"/>
    <xdr:sp macro="" textlink="">
      <xdr:nvSpPr>
        <xdr:cNvPr id="449" name="テキスト ボックス 448">
          <a:extLst>
            <a:ext uri="{FF2B5EF4-FFF2-40B4-BE49-F238E27FC236}">
              <a16:creationId xmlns:a16="http://schemas.microsoft.com/office/drawing/2014/main" id="{00000000-0008-0000-0300-0000C1010000}"/>
            </a:ext>
          </a:extLst>
        </xdr:cNvPr>
        <xdr:cNvSpPr txBox="1"/>
      </xdr:nvSpPr>
      <xdr:spPr>
        <a:xfrm>
          <a:off x="14020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33564</xdr:rowOff>
    </xdr:from>
    <xdr:to>
      <xdr:col>64</xdr:col>
      <xdr:colOff>152400</xdr:colOff>
      <xdr:row>13</xdr:row>
      <xdr:rowOff>135164</xdr:rowOff>
    </xdr:to>
    <xdr:sp macro="" textlink="">
      <xdr:nvSpPr>
        <xdr:cNvPr id="450" name="フローチャート: 判断 449">
          <a:extLst>
            <a:ext uri="{FF2B5EF4-FFF2-40B4-BE49-F238E27FC236}">
              <a16:creationId xmlns:a16="http://schemas.microsoft.com/office/drawing/2014/main" id="{00000000-0008-0000-0300-0000C2010000}"/>
            </a:ext>
          </a:extLst>
        </xdr:cNvPr>
        <xdr:cNvSpPr/>
      </xdr:nvSpPr>
      <xdr:spPr>
        <a:xfrm>
          <a:off x="13462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11</xdr:row>
      <xdr:rowOff>145341</xdr:rowOff>
    </xdr:from>
    <xdr:ext cx="762000" cy="259045"/>
    <xdr:sp macro="" textlink="">
      <xdr:nvSpPr>
        <xdr:cNvPr id="451" name="テキスト ボックス 450">
          <a:extLst>
            <a:ext uri="{FF2B5EF4-FFF2-40B4-BE49-F238E27FC236}">
              <a16:creationId xmlns:a16="http://schemas.microsoft.com/office/drawing/2014/main" id="{00000000-0008-0000-0300-0000C3010000}"/>
            </a:ext>
          </a:extLst>
        </xdr:cNvPr>
        <xdr:cNvSpPr txBox="1"/>
      </xdr:nvSpPr>
      <xdr:spPr>
        <a:xfrm>
          <a:off x="13131800" y="20312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2,472
2,453
6.53
4,055,520
3,969,402
49,377
1,556,385
3,784,324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+2.6</a:t>
          </a:r>
          <a:r>
            <a:rPr kumimoji="1" lang="ja-JP" altLang="en-US" sz="1300">
              <a:latin typeface="ＭＳ Ｐゴシック" panose="020B0600070205080204" pitchFamily="50" charset="-128"/>
              <a:ea typeface="ＭＳ Ｐゴシック" panose="020B0600070205080204" pitchFamily="50" charset="-128"/>
            </a:rPr>
            <a:t>ポイント」となっている。</a:t>
          </a:r>
        </a:p>
        <a:p>
          <a:r>
            <a:rPr kumimoji="1" lang="ja-JP" altLang="en-US" sz="1300">
              <a:latin typeface="ＭＳ Ｐゴシック" panose="020B0600070205080204" pitchFamily="50" charset="-128"/>
              <a:ea typeface="ＭＳ Ｐゴシック" panose="020B0600070205080204" pitchFamily="50" charset="-128"/>
            </a:rPr>
            <a:t>　主な要因は、給料表の改定及び期末手当・勤勉手当の支給月数の引上げによる増となっている。今後も人件費の一定の増加が想定されていることから、定員管理及び外部委託の検討などを行い経費抑制に努めていく。</a:t>
          </a: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146050</xdr:rowOff>
    </xdr:from>
    <xdr:to>
      <xdr:col>26</xdr:col>
      <xdr:colOff>184150</xdr:colOff>
      <xdr:row>41</xdr:row>
      <xdr:rowOff>146050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3827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39</xdr:row>
      <xdr:rowOff>107950</xdr:rowOff>
    </xdr:from>
    <xdr:to>
      <xdr:col>26</xdr:col>
      <xdr:colOff>184150</xdr:colOff>
      <xdr:row>39</xdr:row>
      <xdr:rowOff>107950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38</xdr:row>
      <xdr:rowOff>137177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37</xdr:row>
      <xdr:rowOff>69850</xdr:rowOff>
    </xdr:from>
    <xdr:to>
      <xdr:col>26</xdr:col>
      <xdr:colOff>184150</xdr:colOff>
      <xdr:row>37</xdr:row>
      <xdr:rowOff>69850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36</xdr:row>
      <xdr:rowOff>99077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35</xdr:row>
      <xdr:rowOff>31750</xdr:rowOff>
    </xdr:from>
    <xdr:to>
      <xdr:col>26</xdr:col>
      <xdr:colOff>184150</xdr:colOff>
      <xdr:row>35</xdr:row>
      <xdr:rowOff>31750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34</xdr:row>
      <xdr:rowOff>60977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165100</xdr:rowOff>
    </xdr:from>
    <xdr:to>
      <xdr:col>26</xdr:col>
      <xdr:colOff>184150</xdr:colOff>
      <xdr:row>32</xdr:row>
      <xdr:rowOff>165100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22877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8" name="直線コネクタ 57">
          <a:extLst>
            <a:ext uri="{FF2B5EF4-FFF2-40B4-BE49-F238E27FC236}">
              <a16:creationId xmlns:a16="http://schemas.microsoft.com/office/drawing/2014/main" id="{00000000-0008-0000-0400-00003A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9" name="テキスト ボックス 58">
          <a:extLst>
            <a:ext uri="{FF2B5EF4-FFF2-40B4-BE49-F238E27FC236}">
              <a16:creationId xmlns:a16="http://schemas.microsoft.com/office/drawing/2014/main" id="{00000000-0008-0000-0400-00003B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0" name="人件費グラフ枠">
          <a:extLst>
            <a:ext uri="{FF2B5EF4-FFF2-40B4-BE49-F238E27FC236}">
              <a16:creationId xmlns:a16="http://schemas.microsoft.com/office/drawing/2014/main" id="{00000000-0008-0000-0400-00003C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33</xdr:row>
      <xdr:rowOff>62230</xdr:rowOff>
    </xdr:from>
    <xdr:to>
      <xdr:col>24</xdr:col>
      <xdr:colOff>25400</xdr:colOff>
      <xdr:row>40</xdr:row>
      <xdr:rowOff>73660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flipV="1">
          <a:off x="4826000" y="5720080"/>
          <a:ext cx="0" cy="12115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45737</xdr:rowOff>
    </xdr:from>
    <xdr:ext cx="762000" cy="259045"/>
    <xdr:sp macro="" textlink="">
      <xdr:nvSpPr>
        <xdr:cNvPr id="62" name="人件費最小値テキスト">
          <a:extLst>
            <a:ext uri="{FF2B5EF4-FFF2-40B4-BE49-F238E27FC236}">
              <a16:creationId xmlns:a16="http://schemas.microsoft.com/office/drawing/2014/main" id="{00000000-0008-0000-0400-00003E000000}"/>
            </a:ext>
          </a:extLst>
        </xdr:cNvPr>
        <xdr:cNvSpPr txBox="1"/>
      </xdr:nvSpPr>
      <xdr:spPr>
        <a:xfrm>
          <a:off x="4914900" y="6903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73660</xdr:rowOff>
    </xdr:from>
    <xdr:to>
      <xdr:col>24</xdr:col>
      <xdr:colOff>114300</xdr:colOff>
      <xdr:row>40</xdr:row>
      <xdr:rowOff>73660</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9316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148607</xdr:rowOff>
    </xdr:from>
    <xdr:ext cx="762000" cy="259045"/>
    <xdr:sp macro="" textlink="">
      <xdr:nvSpPr>
        <xdr:cNvPr id="64" name="人件費最大値テキスト">
          <a:extLst>
            <a:ext uri="{FF2B5EF4-FFF2-40B4-BE49-F238E27FC236}">
              <a16:creationId xmlns:a16="http://schemas.microsoft.com/office/drawing/2014/main" id="{00000000-0008-0000-0400-000040000000}"/>
            </a:ext>
          </a:extLst>
        </xdr:cNvPr>
        <xdr:cNvSpPr txBox="1"/>
      </xdr:nvSpPr>
      <xdr:spPr>
        <a:xfrm>
          <a:off x="4914900" y="5463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33</xdr:row>
      <xdr:rowOff>62230</xdr:rowOff>
    </xdr:from>
    <xdr:to>
      <xdr:col>24</xdr:col>
      <xdr:colOff>114300</xdr:colOff>
      <xdr:row>33</xdr:row>
      <xdr:rowOff>62230</xdr:rowOff>
    </xdr:to>
    <xdr:cxnSp macro="">
      <xdr:nvCxnSpPr>
        <xdr:cNvPr id="65" name="直線コネクタ 64">
          <a:extLst>
            <a:ext uri="{FF2B5EF4-FFF2-40B4-BE49-F238E27FC236}">
              <a16:creationId xmlns:a16="http://schemas.microsoft.com/office/drawing/2014/main" id="{00000000-0008-0000-0400-000041000000}"/>
            </a:ext>
          </a:extLst>
        </xdr:cNvPr>
        <xdr:cNvCxnSpPr/>
      </xdr:nvCxnSpPr>
      <xdr:spPr>
        <a:xfrm>
          <a:off x="4737100" y="5720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149860</xdr:rowOff>
    </xdr:from>
    <xdr:to>
      <xdr:col>24</xdr:col>
      <xdr:colOff>25400</xdr:colOff>
      <xdr:row>36</xdr:row>
      <xdr:rowOff>77470</xdr:rowOff>
    </xdr:to>
    <xdr:cxnSp macro="">
      <xdr:nvCxnSpPr>
        <xdr:cNvPr id="66" name="直線コネクタ 65">
          <a:extLst>
            <a:ext uri="{FF2B5EF4-FFF2-40B4-BE49-F238E27FC236}">
              <a16:creationId xmlns:a16="http://schemas.microsoft.com/office/drawing/2014/main" id="{00000000-0008-0000-0400-000042000000}"/>
            </a:ext>
          </a:extLst>
        </xdr:cNvPr>
        <xdr:cNvCxnSpPr/>
      </xdr:nvCxnSpPr>
      <xdr:spPr>
        <a:xfrm>
          <a:off x="3987800" y="6150610"/>
          <a:ext cx="838200" cy="990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29227</xdr:rowOff>
    </xdr:from>
    <xdr:ext cx="762000" cy="259045"/>
    <xdr:sp macro="" textlink="">
      <xdr:nvSpPr>
        <xdr:cNvPr id="67" name="人件費平均値テキスト">
          <a:extLst>
            <a:ext uri="{FF2B5EF4-FFF2-40B4-BE49-F238E27FC236}">
              <a16:creationId xmlns:a16="http://schemas.microsoft.com/office/drawing/2014/main" id="{00000000-0008-0000-0400-000043000000}"/>
            </a:ext>
          </a:extLst>
        </xdr:cNvPr>
        <xdr:cNvSpPr txBox="1"/>
      </xdr:nvSpPr>
      <xdr:spPr>
        <a:xfrm>
          <a:off x="4914900" y="62014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57150</xdr:rowOff>
    </xdr:from>
    <xdr:to>
      <xdr:col>24</xdr:col>
      <xdr:colOff>76200</xdr:colOff>
      <xdr:row>36</xdr:row>
      <xdr:rowOff>158750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4775200" y="6229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149860</xdr:rowOff>
    </xdr:from>
    <xdr:to>
      <xdr:col>19</xdr:col>
      <xdr:colOff>187325</xdr:colOff>
      <xdr:row>36</xdr:row>
      <xdr:rowOff>1270</xdr:rowOff>
    </xdr:to>
    <xdr:cxnSp macro="">
      <xdr:nvCxnSpPr>
        <xdr:cNvPr id="69" name="直線コネクタ 68">
          <a:extLst>
            <a:ext uri="{FF2B5EF4-FFF2-40B4-BE49-F238E27FC236}">
              <a16:creationId xmlns:a16="http://schemas.microsoft.com/office/drawing/2014/main" id="{00000000-0008-0000-0400-000045000000}"/>
            </a:ext>
          </a:extLst>
        </xdr:cNvPr>
        <xdr:cNvCxnSpPr/>
      </xdr:nvCxnSpPr>
      <xdr:spPr>
        <a:xfrm flipV="1">
          <a:off x="3098800" y="615061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26670</xdr:rowOff>
    </xdr:from>
    <xdr:to>
      <xdr:col>20</xdr:col>
      <xdr:colOff>38100</xdr:colOff>
      <xdr:row>36</xdr:row>
      <xdr:rowOff>128270</xdr:rowOff>
    </xdr:to>
    <xdr:sp macro="" textlink="">
      <xdr:nvSpPr>
        <xdr:cNvPr id="70" name="フローチャート: 判断 69">
          <a:extLst>
            <a:ext uri="{FF2B5EF4-FFF2-40B4-BE49-F238E27FC236}">
              <a16:creationId xmlns:a16="http://schemas.microsoft.com/office/drawing/2014/main" id="{00000000-0008-0000-0400-000046000000}"/>
            </a:ext>
          </a:extLst>
        </xdr:cNvPr>
        <xdr:cNvSpPr/>
      </xdr:nvSpPr>
      <xdr:spPr>
        <a:xfrm>
          <a:off x="3937000" y="61988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36</xdr:row>
      <xdr:rowOff>113047</xdr:rowOff>
    </xdr:from>
    <xdr:ext cx="736600" cy="259045"/>
    <xdr:sp macro="" textlink="">
      <xdr:nvSpPr>
        <xdr:cNvPr id="71" name="テキスト ボックス 70">
          <a:extLst>
            <a:ext uri="{FF2B5EF4-FFF2-40B4-BE49-F238E27FC236}">
              <a16:creationId xmlns:a16="http://schemas.microsoft.com/office/drawing/2014/main" id="{00000000-0008-0000-0400-000047000000}"/>
            </a:ext>
          </a:extLst>
        </xdr:cNvPr>
        <xdr:cNvSpPr txBox="1"/>
      </xdr:nvSpPr>
      <xdr:spPr>
        <a:xfrm>
          <a:off x="3606800" y="62852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36</xdr:row>
      <xdr:rowOff>1270</xdr:rowOff>
    </xdr:from>
    <xdr:to>
      <xdr:col>15</xdr:col>
      <xdr:colOff>98425</xdr:colOff>
      <xdr:row>36</xdr:row>
      <xdr:rowOff>46990</xdr:rowOff>
    </xdr:to>
    <xdr:cxnSp macro="">
      <xdr:nvCxnSpPr>
        <xdr:cNvPr id="72" name="直線コネクタ 71">
          <a:extLst>
            <a:ext uri="{FF2B5EF4-FFF2-40B4-BE49-F238E27FC236}">
              <a16:creationId xmlns:a16="http://schemas.microsoft.com/office/drawing/2014/main" id="{00000000-0008-0000-0400-000048000000}"/>
            </a:ext>
          </a:extLst>
        </xdr:cNvPr>
        <xdr:cNvCxnSpPr/>
      </xdr:nvCxnSpPr>
      <xdr:spPr>
        <a:xfrm flipV="1">
          <a:off x="2209800" y="617347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0</xdr:rowOff>
    </xdr:from>
    <xdr:to>
      <xdr:col>15</xdr:col>
      <xdr:colOff>149225</xdr:colOff>
      <xdr:row>36</xdr:row>
      <xdr:rowOff>101600</xdr:rowOff>
    </xdr:to>
    <xdr:sp macro="" textlink="">
      <xdr:nvSpPr>
        <xdr:cNvPr id="73" name="フローチャート: 判断 72">
          <a:extLst>
            <a:ext uri="{FF2B5EF4-FFF2-40B4-BE49-F238E27FC236}">
              <a16:creationId xmlns:a16="http://schemas.microsoft.com/office/drawing/2014/main" id="{00000000-0008-0000-0400-000049000000}"/>
            </a:ext>
          </a:extLst>
        </xdr:cNvPr>
        <xdr:cNvSpPr/>
      </xdr:nvSpPr>
      <xdr:spPr>
        <a:xfrm>
          <a:off x="3048000" y="6172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36</xdr:row>
      <xdr:rowOff>86377</xdr:rowOff>
    </xdr:from>
    <xdr:ext cx="762000" cy="259045"/>
    <xdr:sp macro="" textlink="">
      <xdr:nvSpPr>
        <xdr:cNvPr id="74" name="テキスト ボックス 73">
          <a:extLst>
            <a:ext uri="{FF2B5EF4-FFF2-40B4-BE49-F238E27FC236}">
              <a16:creationId xmlns:a16="http://schemas.microsoft.com/office/drawing/2014/main" id="{00000000-0008-0000-0400-00004A000000}"/>
            </a:ext>
          </a:extLst>
        </xdr:cNvPr>
        <xdr:cNvSpPr txBox="1"/>
      </xdr:nvSpPr>
      <xdr:spPr>
        <a:xfrm>
          <a:off x="2717800" y="6258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130810</xdr:rowOff>
    </xdr:from>
    <xdr:to>
      <xdr:col>11</xdr:col>
      <xdr:colOff>9525</xdr:colOff>
      <xdr:row>36</xdr:row>
      <xdr:rowOff>46990</xdr:rowOff>
    </xdr:to>
    <xdr:cxnSp macro="">
      <xdr:nvCxnSpPr>
        <xdr:cNvPr id="75" name="直線コネクタ 74">
          <a:extLst>
            <a:ext uri="{FF2B5EF4-FFF2-40B4-BE49-F238E27FC236}">
              <a16:creationId xmlns:a16="http://schemas.microsoft.com/office/drawing/2014/main" id="{00000000-0008-0000-0400-00004B000000}"/>
            </a:ext>
          </a:extLst>
        </xdr:cNvPr>
        <xdr:cNvCxnSpPr/>
      </xdr:nvCxnSpPr>
      <xdr:spPr>
        <a:xfrm>
          <a:off x="1320800" y="6131560"/>
          <a:ext cx="889000" cy="87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15240</xdr:rowOff>
    </xdr:from>
    <xdr:to>
      <xdr:col>11</xdr:col>
      <xdr:colOff>60325</xdr:colOff>
      <xdr:row>36</xdr:row>
      <xdr:rowOff>116840</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2159000" y="6187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36</xdr:row>
      <xdr:rowOff>101617</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1828800" y="6273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156210</xdr:rowOff>
    </xdr:from>
    <xdr:to>
      <xdr:col>6</xdr:col>
      <xdr:colOff>171450</xdr:colOff>
      <xdr:row>36</xdr:row>
      <xdr:rowOff>86360</xdr:rowOff>
    </xdr:to>
    <xdr:sp macro="" textlink="">
      <xdr:nvSpPr>
        <xdr:cNvPr id="78" name="フローチャート: 判断 77">
          <a:extLst>
            <a:ext uri="{FF2B5EF4-FFF2-40B4-BE49-F238E27FC236}">
              <a16:creationId xmlns:a16="http://schemas.microsoft.com/office/drawing/2014/main" id="{00000000-0008-0000-0400-00004E000000}"/>
            </a:ext>
          </a:extLst>
        </xdr:cNvPr>
        <xdr:cNvSpPr/>
      </xdr:nvSpPr>
      <xdr:spPr>
        <a:xfrm>
          <a:off x="1270000" y="61569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71137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939800" y="62433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3" name="テキスト ボックス 82">
          <a:extLst>
            <a:ext uri="{FF2B5EF4-FFF2-40B4-BE49-F238E27FC236}">
              <a16:creationId xmlns:a16="http://schemas.microsoft.com/office/drawing/2014/main" id="{00000000-0008-0000-0400-000053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4" name="テキスト ボックス 83">
          <a:extLst>
            <a:ext uri="{FF2B5EF4-FFF2-40B4-BE49-F238E27FC236}">
              <a16:creationId xmlns:a16="http://schemas.microsoft.com/office/drawing/2014/main" id="{00000000-0008-0000-0400-000054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26670</xdr:rowOff>
    </xdr:from>
    <xdr:to>
      <xdr:col>24</xdr:col>
      <xdr:colOff>76200</xdr:colOff>
      <xdr:row>36</xdr:row>
      <xdr:rowOff>128270</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4775200" y="61988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43197</xdr:rowOff>
    </xdr:from>
    <xdr:ext cx="762000" cy="259045"/>
    <xdr:sp macro="" textlink="">
      <xdr:nvSpPr>
        <xdr:cNvPr id="86" name="人件費該当値テキスト">
          <a:extLst>
            <a:ext uri="{FF2B5EF4-FFF2-40B4-BE49-F238E27FC236}">
              <a16:creationId xmlns:a16="http://schemas.microsoft.com/office/drawing/2014/main" id="{00000000-0008-0000-0400-000056000000}"/>
            </a:ext>
          </a:extLst>
        </xdr:cNvPr>
        <xdr:cNvSpPr txBox="1"/>
      </xdr:nvSpPr>
      <xdr:spPr>
        <a:xfrm>
          <a:off x="4914900" y="6043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99060</xdr:rowOff>
    </xdr:from>
    <xdr:to>
      <xdr:col>20</xdr:col>
      <xdr:colOff>38100</xdr:colOff>
      <xdr:row>36</xdr:row>
      <xdr:rowOff>29210</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937000" y="6099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34</xdr:row>
      <xdr:rowOff>39387</xdr:rowOff>
    </xdr:from>
    <xdr:ext cx="7366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3606800" y="58686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121920</xdr:rowOff>
    </xdr:from>
    <xdr:to>
      <xdr:col>15</xdr:col>
      <xdr:colOff>149225</xdr:colOff>
      <xdr:row>36</xdr:row>
      <xdr:rowOff>52070</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3048000" y="6122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34</xdr:row>
      <xdr:rowOff>62247</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2717800" y="5891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35</xdr:row>
      <xdr:rowOff>167640</xdr:rowOff>
    </xdr:from>
    <xdr:to>
      <xdr:col>11</xdr:col>
      <xdr:colOff>60325</xdr:colOff>
      <xdr:row>36</xdr:row>
      <xdr:rowOff>97790</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2159000" y="61683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34</xdr:row>
      <xdr:rowOff>107967</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1828800" y="5937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80010</xdr:rowOff>
    </xdr:from>
    <xdr:to>
      <xdr:col>6</xdr:col>
      <xdr:colOff>171450</xdr:colOff>
      <xdr:row>36</xdr:row>
      <xdr:rowOff>10160</xdr:rowOff>
    </xdr:to>
    <xdr:sp macro="" textlink="">
      <xdr:nvSpPr>
        <xdr:cNvPr id="93" name="楕円 92">
          <a:extLst>
            <a:ext uri="{FF2B5EF4-FFF2-40B4-BE49-F238E27FC236}">
              <a16:creationId xmlns:a16="http://schemas.microsoft.com/office/drawing/2014/main" id="{00000000-0008-0000-0400-00005D000000}"/>
            </a:ext>
          </a:extLst>
        </xdr:cNvPr>
        <xdr:cNvSpPr/>
      </xdr:nvSpPr>
      <xdr:spPr>
        <a:xfrm>
          <a:off x="1270000" y="60807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34</xdr:row>
      <xdr:rowOff>20337</xdr:rowOff>
    </xdr:from>
    <xdr:ext cx="762000" cy="259045"/>
    <xdr:sp macro="" textlink="">
      <xdr:nvSpPr>
        <xdr:cNvPr id="94" name="テキスト ボックス 93">
          <a:extLst>
            <a:ext uri="{FF2B5EF4-FFF2-40B4-BE49-F238E27FC236}">
              <a16:creationId xmlns:a16="http://schemas.microsoft.com/office/drawing/2014/main" id="{00000000-0008-0000-0400-00005E000000}"/>
            </a:ext>
          </a:extLst>
        </xdr:cNvPr>
        <xdr:cNvSpPr txBox="1"/>
      </xdr:nvSpPr>
      <xdr:spPr>
        <a:xfrm>
          <a:off x="939800" y="5849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3" name="正方形/長方形 102">
          <a:extLst>
            <a:ext uri="{FF2B5EF4-FFF2-40B4-BE49-F238E27FC236}">
              <a16:creationId xmlns:a16="http://schemas.microsoft.com/office/drawing/2014/main" id="{00000000-0008-0000-0400-000067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4" name="正方形/長方形 103">
          <a:extLst>
            <a:ext uri="{FF2B5EF4-FFF2-40B4-BE49-F238E27FC236}">
              <a16:creationId xmlns:a16="http://schemas.microsoft.com/office/drawing/2014/main" id="{00000000-0008-0000-0400-000068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5" name="テキスト ボックス 104">
          <a:extLst>
            <a:ext uri="{FF2B5EF4-FFF2-40B4-BE49-F238E27FC236}">
              <a16:creationId xmlns:a16="http://schemas.microsoft.com/office/drawing/2014/main" id="{00000000-0008-0000-0400-000069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0.6</a:t>
          </a:r>
          <a:r>
            <a:rPr kumimoji="1" lang="ja-JP" altLang="en-US" sz="1300">
              <a:latin typeface="ＭＳ Ｐゴシック" panose="020B0600070205080204" pitchFamily="50" charset="-128"/>
              <a:ea typeface="ＭＳ Ｐゴシック" panose="020B0600070205080204" pitchFamily="50" charset="-128"/>
            </a:rPr>
            <a:t>ポイント」となっている。あったかふれあいセンター事業などの委託料の増が要因となっている。</a:t>
          </a:r>
        </a:p>
        <a:p>
          <a:r>
            <a:rPr kumimoji="1" lang="ja-JP" altLang="en-US" sz="1300">
              <a:latin typeface="ＭＳ Ｐゴシック" panose="020B0600070205080204" pitchFamily="50" charset="-128"/>
              <a:ea typeface="ＭＳ Ｐゴシック" panose="020B0600070205080204" pitchFamily="50" charset="-128"/>
            </a:rPr>
            <a:t>　引き続き、システムや関連機器の運用方法や更新時期にあわせた変更を行い、経費抑制に努めていく。</a:t>
          </a:r>
        </a:p>
      </xdr:txBody>
    </xdr:sp>
    <xdr:clientData/>
  </xdr:twoCellAnchor>
  <xdr:oneCellAnchor>
    <xdr:from>
      <xdr:col>62</xdr:col>
      <xdr:colOff>6350</xdr:colOff>
      <xdr:row>9</xdr:row>
      <xdr:rowOff>107950</xdr:rowOff>
    </xdr:from>
    <xdr:ext cx="298543" cy="225703"/>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macro=""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a:extLst>
            <a:ext uri="{FF2B5EF4-FFF2-40B4-BE49-F238E27FC236}">
              <a16:creationId xmlns:a16="http://schemas.microsoft.com/office/drawing/2014/main" id="{00000000-0008-0000-0400-000075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a:extLst>
            <a:ext uri="{FF2B5EF4-FFF2-40B4-BE49-F238E27FC236}">
              <a16:creationId xmlns:a16="http://schemas.microsoft.com/office/drawing/2014/main" id="{00000000-0008-0000-0400-000076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40132</xdr:rowOff>
    </xdr:from>
    <xdr:to>
      <xdr:col>82</xdr:col>
      <xdr:colOff>107950</xdr:colOff>
      <xdr:row>21</xdr:row>
      <xdr:rowOff>147574</xdr:rowOff>
    </xdr:to>
    <xdr:cxnSp macro="">
      <xdr:nvCxnSpPr>
        <xdr:cNvPr id="119" name="直線コネクタ 118">
          <a:extLst>
            <a:ext uri="{FF2B5EF4-FFF2-40B4-BE49-F238E27FC236}">
              <a16:creationId xmlns:a16="http://schemas.microsoft.com/office/drawing/2014/main" id="{00000000-0008-0000-0400-000077000000}"/>
            </a:ext>
          </a:extLst>
        </xdr:cNvPr>
        <xdr:cNvCxnSpPr/>
      </xdr:nvCxnSpPr>
      <xdr:spPr>
        <a:xfrm flipV="1">
          <a:off x="16510000" y="2440432"/>
          <a:ext cx="0" cy="13075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119651</xdr:rowOff>
    </xdr:from>
    <xdr:ext cx="762000" cy="259045"/>
    <xdr:sp macro="" textlink="">
      <xdr:nvSpPr>
        <xdr:cNvPr id="120" name="物件費最小値テキスト">
          <a:extLst>
            <a:ext uri="{FF2B5EF4-FFF2-40B4-BE49-F238E27FC236}">
              <a16:creationId xmlns:a16="http://schemas.microsoft.com/office/drawing/2014/main" id="{00000000-0008-0000-0400-000078000000}"/>
            </a:ext>
          </a:extLst>
        </xdr:cNvPr>
        <xdr:cNvSpPr txBox="1"/>
      </xdr:nvSpPr>
      <xdr:spPr>
        <a:xfrm>
          <a:off x="16598900" y="37201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147574</xdr:rowOff>
    </xdr:from>
    <xdr:to>
      <xdr:col>82</xdr:col>
      <xdr:colOff>196850</xdr:colOff>
      <xdr:row>21</xdr:row>
      <xdr:rowOff>147574</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6421100" y="37480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126509</xdr:rowOff>
    </xdr:from>
    <xdr:ext cx="762000" cy="259045"/>
    <xdr:sp macro="" textlink="">
      <xdr:nvSpPr>
        <xdr:cNvPr id="122" name="物件費最大値テキスト">
          <a:extLst>
            <a:ext uri="{FF2B5EF4-FFF2-40B4-BE49-F238E27FC236}">
              <a16:creationId xmlns:a16="http://schemas.microsoft.com/office/drawing/2014/main" id="{00000000-0008-0000-0400-00007A000000}"/>
            </a:ext>
          </a:extLst>
        </xdr:cNvPr>
        <xdr:cNvSpPr txBox="1"/>
      </xdr:nvSpPr>
      <xdr:spPr>
        <a:xfrm>
          <a:off x="16598900" y="2183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40132</xdr:rowOff>
    </xdr:from>
    <xdr:to>
      <xdr:col>82</xdr:col>
      <xdr:colOff>196850</xdr:colOff>
      <xdr:row>14</xdr:row>
      <xdr:rowOff>40132</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a:off x="16421100" y="2440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28702</xdr:rowOff>
    </xdr:from>
    <xdr:to>
      <xdr:col>82</xdr:col>
      <xdr:colOff>107950</xdr:colOff>
      <xdr:row>17</xdr:row>
      <xdr:rowOff>56134</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5671800" y="2943352"/>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16</xdr:row>
      <xdr:rowOff>17289</xdr:rowOff>
    </xdr:from>
    <xdr:ext cx="762000" cy="259045"/>
    <xdr:sp macro="" textlink="">
      <xdr:nvSpPr>
        <xdr:cNvPr id="125" name="物件費平均値テキスト">
          <a:extLst>
            <a:ext uri="{FF2B5EF4-FFF2-40B4-BE49-F238E27FC236}">
              <a16:creationId xmlns:a16="http://schemas.microsoft.com/office/drawing/2014/main" id="{00000000-0008-0000-0400-00007D000000}"/>
            </a:ext>
          </a:extLst>
        </xdr:cNvPr>
        <xdr:cNvSpPr txBox="1"/>
      </xdr:nvSpPr>
      <xdr:spPr>
        <a:xfrm>
          <a:off x="16598900" y="276048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762</xdr:rowOff>
    </xdr:from>
    <xdr:to>
      <xdr:col>82</xdr:col>
      <xdr:colOff>158750</xdr:colOff>
      <xdr:row>17</xdr:row>
      <xdr:rowOff>102362</xdr:rowOff>
    </xdr:to>
    <xdr:sp macro="" textlink="">
      <xdr:nvSpPr>
        <xdr:cNvPr id="126" name="フローチャート: 判断 125">
          <a:extLst>
            <a:ext uri="{FF2B5EF4-FFF2-40B4-BE49-F238E27FC236}">
              <a16:creationId xmlns:a16="http://schemas.microsoft.com/office/drawing/2014/main" id="{00000000-0008-0000-0400-00007E000000}"/>
            </a:ext>
          </a:extLst>
        </xdr:cNvPr>
        <xdr:cNvSpPr/>
      </xdr:nvSpPr>
      <xdr:spPr>
        <a:xfrm>
          <a:off x="16459200" y="29154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94996</xdr:rowOff>
    </xdr:from>
    <xdr:to>
      <xdr:col>78</xdr:col>
      <xdr:colOff>69850</xdr:colOff>
      <xdr:row>17</xdr:row>
      <xdr:rowOff>28702</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4782800" y="2838196"/>
          <a:ext cx="889000" cy="105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158496</xdr:rowOff>
    </xdr:from>
    <xdr:to>
      <xdr:col>78</xdr:col>
      <xdr:colOff>120650</xdr:colOff>
      <xdr:row>17</xdr:row>
      <xdr:rowOff>88646</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5621000" y="2901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73423</xdr:rowOff>
    </xdr:from>
    <xdr:ext cx="7366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5290800" y="29880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90424</xdr:rowOff>
    </xdr:from>
    <xdr:to>
      <xdr:col>73</xdr:col>
      <xdr:colOff>180975</xdr:colOff>
      <xdr:row>16</xdr:row>
      <xdr:rowOff>94996</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a:off x="13893800" y="283362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103632</xdr:rowOff>
    </xdr:from>
    <xdr:to>
      <xdr:col>74</xdr:col>
      <xdr:colOff>31750</xdr:colOff>
      <xdr:row>17</xdr:row>
      <xdr:rowOff>33782</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4732000" y="2846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18559</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4401800" y="2933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90424</xdr:rowOff>
    </xdr:from>
    <xdr:to>
      <xdr:col>69</xdr:col>
      <xdr:colOff>92075</xdr:colOff>
      <xdr:row>16</xdr:row>
      <xdr:rowOff>163576</xdr:rowOff>
    </xdr:to>
    <xdr:cxnSp macro="">
      <xdr:nvCxnSpPr>
        <xdr:cNvPr id="133" name="直線コネクタ 132">
          <a:extLst>
            <a:ext uri="{FF2B5EF4-FFF2-40B4-BE49-F238E27FC236}">
              <a16:creationId xmlns:a16="http://schemas.microsoft.com/office/drawing/2014/main" id="{00000000-0008-0000-0400-000085000000}"/>
            </a:ext>
          </a:extLst>
        </xdr:cNvPr>
        <xdr:cNvCxnSpPr/>
      </xdr:nvCxnSpPr>
      <xdr:spPr>
        <a:xfrm flipV="1">
          <a:off x="13004800" y="2833624"/>
          <a:ext cx="8890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16</xdr:row>
      <xdr:rowOff>144780</xdr:rowOff>
    </xdr:from>
    <xdr:to>
      <xdr:col>69</xdr:col>
      <xdr:colOff>142875</xdr:colOff>
      <xdr:row>17</xdr:row>
      <xdr:rowOff>74930</xdr:rowOff>
    </xdr:to>
    <xdr:sp macro="" textlink="">
      <xdr:nvSpPr>
        <xdr:cNvPr id="134" name="フローチャート: 判断 133">
          <a:extLst>
            <a:ext uri="{FF2B5EF4-FFF2-40B4-BE49-F238E27FC236}">
              <a16:creationId xmlns:a16="http://schemas.microsoft.com/office/drawing/2014/main" id="{00000000-0008-0000-0400-000086000000}"/>
            </a:ext>
          </a:extLst>
        </xdr:cNvPr>
        <xdr:cNvSpPr/>
      </xdr:nvSpPr>
      <xdr:spPr>
        <a:xfrm>
          <a:off x="13843000" y="2887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59707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3512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55626</xdr:rowOff>
    </xdr:from>
    <xdr:to>
      <xdr:col>65</xdr:col>
      <xdr:colOff>53975</xdr:colOff>
      <xdr:row>17</xdr:row>
      <xdr:rowOff>157226</xdr:rowOff>
    </xdr:to>
    <xdr:sp macro="" textlink="">
      <xdr:nvSpPr>
        <xdr:cNvPr id="136" name="フローチャート: 判断 135">
          <a:extLst>
            <a:ext uri="{FF2B5EF4-FFF2-40B4-BE49-F238E27FC236}">
              <a16:creationId xmlns:a16="http://schemas.microsoft.com/office/drawing/2014/main" id="{00000000-0008-0000-0400-000088000000}"/>
            </a:ext>
          </a:extLst>
        </xdr:cNvPr>
        <xdr:cNvSpPr/>
      </xdr:nvSpPr>
      <xdr:spPr>
        <a:xfrm>
          <a:off x="12954000" y="2970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142003</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2623800" y="3056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a:extLst>
            <a:ext uri="{FF2B5EF4-FFF2-40B4-BE49-F238E27FC236}">
              <a16:creationId xmlns:a16="http://schemas.microsoft.com/office/drawing/2014/main" id="{00000000-0008-0000-0400-00008E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17</xdr:row>
      <xdr:rowOff>5334</xdr:rowOff>
    </xdr:from>
    <xdr:to>
      <xdr:col>82</xdr:col>
      <xdr:colOff>158750</xdr:colOff>
      <xdr:row>17</xdr:row>
      <xdr:rowOff>106934</xdr:rowOff>
    </xdr:to>
    <xdr:sp macro="" textlink="">
      <xdr:nvSpPr>
        <xdr:cNvPr id="143" name="楕円 142">
          <a:extLst>
            <a:ext uri="{FF2B5EF4-FFF2-40B4-BE49-F238E27FC236}">
              <a16:creationId xmlns:a16="http://schemas.microsoft.com/office/drawing/2014/main" id="{00000000-0008-0000-0400-00008F000000}"/>
            </a:ext>
          </a:extLst>
        </xdr:cNvPr>
        <xdr:cNvSpPr/>
      </xdr:nvSpPr>
      <xdr:spPr>
        <a:xfrm>
          <a:off x="16459200" y="29199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148861</xdr:rowOff>
    </xdr:from>
    <xdr:ext cx="762000" cy="259045"/>
    <xdr:sp macro="" textlink="">
      <xdr:nvSpPr>
        <xdr:cNvPr id="144" name="物件費該当値テキスト">
          <a:extLst>
            <a:ext uri="{FF2B5EF4-FFF2-40B4-BE49-F238E27FC236}">
              <a16:creationId xmlns:a16="http://schemas.microsoft.com/office/drawing/2014/main" id="{00000000-0008-0000-0400-000090000000}"/>
            </a:ext>
          </a:extLst>
        </xdr:cNvPr>
        <xdr:cNvSpPr txBox="1"/>
      </xdr:nvSpPr>
      <xdr:spPr>
        <a:xfrm>
          <a:off x="16598900" y="2892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149352</xdr:rowOff>
    </xdr:from>
    <xdr:to>
      <xdr:col>78</xdr:col>
      <xdr:colOff>120650</xdr:colOff>
      <xdr:row>17</xdr:row>
      <xdr:rowOff>79502</xdr:rowOff>
    </xdr:to>
    <xdr:sp macro="" textlink="">
      <xdr:nvSpPr>
        <xdr:cNvPr id="145" name="楕円 144">
          <a:extLst>
            <a:ext uri="{FF2B5EF4-FFF2-40B4-BE49-F238E27FC236}">
              <a16:creationId xmlns:a16="http://schemas.microsoft.com/office/drawing/2014/main" id="{00000000-0008-0000-0400-000091000000}"/>
            </a:ext>
          </a:extLst>
        </xdr:cNvPr>
        <xdr:cNvSpPr/>
      </xdr:nvSpPr>
      <xdr:spPr>
        <a:xfrm>
          <a:off x="15621000" y="2892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15</xdr:row>
      <xdr:rowOff>89679</xdr:rowOff>
    </xdr:from>
    <xdr:ext cx="736600" cy="259045"/>
    <xdr:sp macro="" textlink="">
      <xdr:nvSpPr>
        <xdr:cNvPr id="146" name="テキスト ボックス 145">
          <a:extLst>
            <a:ext uri="{FF2B5EF4-FFF2-40B4-BE49-F238E27FC236}">
              <a16:creationId xmlns:a16="http://schemas.microsoft.com/office/drawing/2014/main" id="{00000000-0008-0000-0400-000092000000}"/>
            </a:ext>
          </a:extLst>
        </xdr:cNvPr>
        <xdr:cNvSpPr txBox="1"/>
      </xdr:nvSpPr>
      <xdr:spPr>
        <a:xfrm>
          <a:off x="15290800" y="26614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44196</xdr:rowOff>
    </xdr:from>
    <xdr:to>
      <xdr:col>74</xdr:col>
      <xdr:colOff>31750</xdr:colOff>
      <xdr:row>16</xdr:row>
      <xdr:rowOff>145796</xdr:rowOff>
    </xdr:to>
    <xdr:sp macro="" textlink="">
      <xdr:nvSpPr>
        <xdr:cNvPr id="147" name="楕円 146">
          <a:extLst>
            <a:ext uri="{FF2B5EF4-FFF2-40B4-BE49-F238E27FC236}">
              <a16:creationId xmlns:a16="http://schemas.microsoft.com/office/drawing/2014/main" id="{00000000-0008-0000-0400-000093000000}"/>
            </a:ext>
          </a:extLst>
        </xdr:cNvPr>
        <xdr:cNvSpPr/>
      </xdr:nvSpPr>
      <xdr:spPr>
        <a:xfrm>
          <a:off x="14732000" y="27873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155973</xdr:rowOff>
    </xdr:from>
    <xdr:ext cx="762000" cy="259045"/>
    <xdr:sp macro="" textlink="">
      <xdr:nvSpPr>
        <xdr:cNvPr id="148" name="テキスト ボックス 147">
          <a:extLst>
            <a:ext uri="{FF2B5EF4-FFF2-40B4-BE49-F238E27FC236}">
              <a16:creationId xmlns:a16="http://schemas.microsoft.com/office/drawing/2014/main" id="{00000000-0008-0000-0400-000094000000}"/>
            </a:ext>
          </a:extLst>
        </xdr:cNvPr>
        <xdr:cNvSpPr txBox="1"/>
      </xdr:nvSpPr>
      <xdr:spPr>
        <a:xfrm>
          <a:off x="14401800" y="2556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39624</xdr:rowOff>
    </xdr:from>
    <xdr:to>
      <xdr:col>69</xdr:col>
      <xdr:colOff>142875</xdr:colOff>
      <xdr:row>16</xdr:row>
      <xdr:rowOff>141224</xdr:rowOff>
    </xdr:to>
    <xdr:sp macro="" textlink="">
      <xdr:nvSpPr>
        <xdr:cNvPr id="149" name="楕円 148">
          <a:extLst>
            <a:ext uri="{FF2B5EF4-FFF2-40B4-BE49-F238E27FC236}">
              <a16:creationId xmlns:a16="http://schemas.microsoft.com/office/drawing/2014/main" id="{00000000-0008-0000-0400-000095000000}"/>
            </a:ext>
          </a:extLst>
        </xdr:cNvPr>
        <xdr:cNvSpPr/>
      </xdr:nvSpPr>
      <xdr:spPr>
        <a:xfrm>
          <a:off x="13843000" y="2782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151401</xdr:rowOff>
    </xdr:from>
    <xdr:ext cx="762000" cy="259045"/>
    <xdr:sp macro="" textlink="">
      <xdr:nvSpPr>
        <xdr:cNvPr id="150" name="テキスト ボックス 149">
          <a:extLst>
            <a:ext uri="{FF2B5EF4-FFF2-40B4-BE49-F238E27FC236}">
              <a16:creationId xmlns:a16="http://schemas.microsoft.com/office/drawing/2014/main" id="{00000000-0008-0000-0400-000096000000}"/>
            </a:ext>
          </a:extLst>
        </xdr:cNvPr>
        <xdr:cNvSpPr txBox="1"/>
      </xdr:nvSpPr>
      <xdr:spPr>
        <a:xfrm>
          <a:off x="13512800" y="2551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16</xdr:row>
      <xdr:rowOff>112776</xdr:rowOff>
    </xdr:from>
    <xdr:to>
      <xdr:col>65</xdr:col>
      <xdr:colOff>53975</xdr:colOff>
      <xdr:row>17</xdr:row>
      <xdr:rowOff>42926</xdr:rowOff>
    </xdr:to>
    <xdr:sp macro="" textlink="">
      <xdr:nvSpPr>
        <xdr:cNvPr id="151" name="楕円 150">
          <a:extLst>
            <a:ext uri="{FF2B5EF4-FFF2-40B4-BE49-F238E27FC236}">
              <a16:creationId xmlns:a16="http://schemas.microsoft.com/office/drawing/2014/main" id="{00000000-0008-0000-0400-000097000000}"/>
            </a:ext>
          </a:extLst>
        </xdr:cNvPr>
        <xdr:cNvSpPr/>
      </xdr:nvSpPr>
      <xdr:spPr>
        <a:xfrm>
          <a:off x="12954000" y="2855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53103</xdr:rowOff>
    </xdr:from>
    <xdr:ext cx="762000" cy="259045"/>
    <xdr:sp macro="" textlink="">
      <xdr:nvSpPr>
        <xdr:cNvPr id="152" name="テキスト ボックス 151">
          <a:extLst>
            <a:ext uri="{FF2B5EF4-FFF2-40B4-BE49-F238E27FC236}">
              <a16:creationId xmlns:a16="http://schemas.microsoft.com/office/drawing/2014/main" id="{00000000-0008-0000-0400-000098000000}"/>
            </a:ext>
          </a:extLst>
        </xdr:cNvPr>
        <xdr:cNvSpPr txBox="1"/>
      </xdr:nvSpPr>
      <xdr:spPr>
        <a:xfrm>
          <a:off x="12623800" y="26248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a:extLst>
            <a:ext uri="{FF2B5EF4-FFF2-40B4-BE49-F238E27FC236}">
              <a16:creationId xmlns:a16="http://schemas.microsoft.com/office/drawing/2014/main" id="{00000000-0008-0000-0400-0000A0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a:extLst>
            <a:ext uri="{FF2B5EF4-FFF2-40B4-BE49-F238E27FC236}">
              <a16:creationId xmlns:a16="http://schemas.microsoft.com/office/drawing/2014/main" id="{00000000-0008-0000-0400-0000A1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a:extLst>
            <a:ext uri="{FF2B5EF4-FFF2-40B4-BE49-F238E27FC236}">
              <a16:creationId xmlns:a16="http://schemas.microsoft.com/office/drawing/2014/main" id="{00000000-0008-0000-0400-0000A2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+0.3</a:t>
          </a:r>
          <a:r>
            <a:rPr kumimoji="1" lang="ja-JP" altLang="en-US" sz="1300">
              <a:latin typeface="ＭＳ Ｐゴシック" panose="020B0600070205080204" pitchFamily="50" charset="-128"/>
              <a:ea typeface="ＭＳ Ｐゴシック" panose="020B0600070205080204" pitchFamily="50" charset="-128"/>
            </a:rPr>
            <a:t>ポイント」となっている。</a:t>
          </a:r>
        </a:p>
        <a:p>
          <a:r>
            <a:rPr kumimoji="1" lang="ja-JP" altLang="en-US" sz="1300">
              <a:latin typeface="ＭＳ Ｐゴシック" panose="020B0600070205080204" pitchFamily="50" charset="-128"/>
              <a:ea typeface="ＭＳ Ｐゴシック" panose="020B0600070205080204" pitchFamily="50" charset="-128"/>
            </a:rPr>
            <a:t>　扶助費の主なものは医療費扶助や福祉手当の増といったものである。今後についても対象者数は大きく増加していく想定はないため、引き続き、既存事業の見直しを含め費用抑制に努めていく。</a:t>
          </a:r>
        </a:p>
      </xdr:txBody>
    </xdr:sp>
    <xdr:clientData/>
  </xdr:twoCellAnchor>
  <xdr:oneCellAnchor>
    <xdr:from>
      <xdr:col>3</xdr:col>
      <xdr:colOff>123825</xdr:colOff>
      <xdr:row>49</xdr:row>
      <xdr:rowOff>107950</xdr:rowOff>
    </xdr:from>
    <xdr:ext cx="298543" cy="225703"/>
    <xdr:sp macro="" textlink="">
      <xdr:nvSpPr>
        <xdr:cNvPr id="164" name="テキスト ボックス 163">
          <a:extLst>
            <a:ext uri="{FF2B5EF4-FFF2-40B4-BE49-F238E27FC236}">
              <a16:creationId xmlns:a16="http://schemas.microsoft.com/office/drawing/2014/main" id="{00000000-0008-0000-0400-0000A4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a:extLst>
            <a:ext uri="{FF2B5EF4-FFF2-40B4-BE49-F238E27FC236}">
              <a16:creationId xmlns:a16="http://schemas.microsoft.com/office/drawing/2014/main" id="{00000000-0008-0000-0400-0000A5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a:extLst>
            <a:ext uri="{FF2B5EF4-FFF2-40B4-BE49-F238E27FC236}">
              <a16:creationId xmlns:a16="http://schemas.microsoft.com/office/drawing/2014/main" id="{00000000-0008-0000-0400-0000A6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7" name="直線コネクタ 166">
          <a:extLst>
            <a:ext uri="{FF2B5EF4-FFF2-40B4-BE49-F238E27FC236}">
              <a16:creationId xmlns:a16="http://schemas.microsoft.com/office/drawing/2014/main" id="{00000000-0008-0000-0400-0000A7000000}"/>
            </a:ext>
          </a:extLst>
        </xdr:cNvPr>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8" name="テキスト ボックス 167">
          <a:extLst>
            <a:ext uri="{FF2B5EF4-FFF2-40B4-BE49-F238E27FC236}">
              <a16:creationId xmlns:a16="http://schemas.microsoft.com/office/drawing/2014/main" id="{00000000-0008-0000-0400-0000A8000000}"/>
            </a:ext>
          </a:extLst>
        </xdr:cNvPr>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9" name="直線コネクタ 168">
          <a:extLst>
            <a:ext uri="{FF2B5EF4-FFF2-40B4-BE49-F238E27FC236}">
              <a16:creationId xmlns:a16="http://schemas.microsoft.com/office/drawing/2014/main" id="{00000000-0008-0000-0400-0000A9000000}"/>
            </a:ext>
          </a:extLst>
        </xdr:cNvPr>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0" name="テキスト ボックス 169">
          <a:extLst>
            <a:ext uri="{FF2B5EF4-FFF2-40B4-BE49-F238E27FC236}">
              <a16:creationId xmlns:a16="http://schemas.microsoft.com/office/drawing/2014/main" id="{00000000-0008-0000-0400-0000AA000000}"/>
            </a:ext>
          </a:extLst>
        </xdr:cNvPr>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1" name="直線コネクタ 170">
          <a:extLst>
            <a:ext uri="{FF2B5EF4-FFF2-40B4-BE49-F238E27FC236}">
              <a16:creationId xmlns:a16="http://schemas.microsoft.com/office/drawing/2014/main" id="{00000000-0008-0000-0400-0000AB000000}"/>
            </a:ext>
          </a:extLst>
        </xdr:cNvPr>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2" name="テキスト ボックス 171">
          <a:extLst>
            <a:ext uri="{FF2B5EF4-FFF2-40B4-BE49-F238E27FC236}">
              <a16:creationId xmlns:a16="http://schemas.microsoft.com/office/drawing/2014/main" id="{00000000-0008-0000-0400-0000AC000000}"/>
            </a:ext>
          </a:extLst>
        </xdr:cNvPr>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3" name="直線コネクタ 172">
          <a:extLst>
            <a:ext uri="{FF2B5EF4-FFF2-40B4-BE49-F238E27FC236}">
              <a16:creationId xmlns:a16="http://schemas.microsoft.com/office/drawing/2014/main" id="{00000000-0008-0000-0400-0000AD000000}"/>
            </a:ext>
          </a:extLst>
        </xdr:cNvPr>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4" name="テキスト ボックス 173">
          <a:extLst>
            <a:ext uri="{FF2B5EF4-FFF2-40B4-BE49-F238E27FC236}">
              <a16:creationId xmlns:a16="http://schemas.microsoft.com/office/drawing/2014/main" id="{00000000-0008-0000-0400-0000AE000000}"/>
            </a:ext>
          </a:extLst>
        </xdr:cNvPr>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6" name="テキスト ボックス 175">
          <a:extLst>
            <a:ext uri="{FF2B5EF4-FFF2-40B4-BE49-F238E27FC236}">
              <a16:creationId xmlns:a16="http://schemas.microsoft.com/office/drawing/2014/main" id="{00000000-0008-0000-0400-0000B0000000}"/>
            </a:ext>
          </a:extLst>
        </xdr:cNvPr>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78" name="扶助費グラフ枠">
          <a:extLst>
            <a:ext uri="{FF2B5EF4-FFF2-40B4-BE49-F238E27FC236}">
              <a16:creationId xmlns:a16="http://schemas.microsoft.com/office/drawing/2014/main" id="{00000000-0008-0000-0400-0000B2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12700</xdr:rowOff>
    </xdr:from>
    <xdr:to>
      <xdr:col>24</xdr:col>
      <xdr:colOff>25400</xdr:colOff>
      <xdr:row>61</xdr:row>
      <xdr:rowOff>69850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flipV="1">
          <a:off x="4826000" y="9099550"/>
          <a:ext cx="0" cy="14287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41927</xdr:rowOff>
    </xdr:from>
    <xdr:ext cx="762000" cy="259045"/>
    <xdr:sp macro="" textlink="">
      <xdr:nvSpPr>
        <xdr:cNvPr id="180" name="扶助費最小値テキスト">
          <a:extLst>
            <a:ext uri="{FF2B5EF4-FFF2-40B4-BE49-F238E27FC236}">
              <a16:creationId xmlns:a16="http://schemas.microsoft.com/office/drawing/2014/main" id="{00000000-0008-0000-0400-0000B4000000}"/>
            </a:ext>
          </a:extLst>
        </xdr:cNvPr>
        <xdr:cNvSpPr txBox="1"/>
      </xdr:nvSpPr>
      <xdr:spPr>
        <a:xfrm>
          <a:off x="4914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69850</xdr:rowOff>
    </xdr:from>
    <xdr:to>
      <xdr:col>24</xdr:col>
      <xdr:colOff>114300</xdr:colOff>
      <xdr:row>61</xdr:row>
      <xdr:rowOff>69850</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a:off x="4737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99077</xdr:rowOff>
    </xdr:from>
    <xdr:ext cx="762000" cy="259045"/>
    <xdr:sp macro="" textlink="">
      <xdr:nvSpPr>
        <xdr:cNvPr id="182" name="扶助費最大値テキスト">
          <a:extLst>
            <a:ext uri="{FF2B5EF4-FFF2-40B4-BE49-F238E27FC236}">
              <a16:creationId xmlns:a16="http://schemas.microsoft.com/office/drawing/2014/main" id="{00000000-0008-0000-0400-0000B6000000}"/>
            </a:ext>
          </a:extLst>
        </xdr:cNvPr>
        <xdr:cNvSpPr txBox="1"/>
      </xdr:nvSpPr>
      <xdr:spPr>
        <a:xfrm>
          <a:off x="4914900" y="8843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12700</xdr:rowOff>
    </xdr:from>
    <xdr:to>
      <xdr:col>24</xdr:col>
      <xdr:colOff>114300</xdr:colOff>
      <xdr:row>53</xdr:row>
      <xdr:rowOff>12700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909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54</xdr:row>
      <xdr:rowOff>50800</xdr:rowOff>
    </xdr:from>
    <xdr:to>
      <xdr:col>24</xdr:col>
      <xdr:colOff>25400</xdr:colOff>
      <xdr:row>54</xdr:row>
      <xdr:rowOff>107950</xdr:rowOff>
    </xdr:to>
    <xdr:cxnSp macro="">
      <xdr:nvCxnSpPr>
        <xdr:cNvPr id="184" name="直線コネクタ 183">
          <a:extLst>
            <a:ext uri="{FF2B5EF4-FFF2-40B4-BE49-F238E27FC236}">
              <a16:creationId xmlns:a16="http://schemas.microsoft.com/office/drawing/2014/main" id="{00000000-0008-0000-0400-0000B8000000}"/>
            </a:ext>
          </a:extLst>
        </xdr:cNvPr>
        <xdr:cNvCxnSpPr/>
      </xdr:nvCxnSpPr>
      <xdr:spPr>
        <a:xfrm>
          <a:off x="3987800" y="9309100"/>
          <a:ext cx="8382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105427</xdr:rowOff>
    </xdr:from>
    <xdr:ext cx="762000" cy="259045"/>
    <xdr:sp macro="" textlink="">
      <xdr:nvSpPr>
        <xdr:cNvPr id="185" name="扶助費平均値テキスト">
          <a:extLst>
            <a:ext uri="{FF2B5EF4-FFF2-40B4-BE49-F238E27FC236}">
              <a16:creationId xmlns:a16="http://schemas.microsoft.com/office/drawing/2014/main" id="{00000000-0008-0000-0400-0000B9000000}"/>
            </a:ext>
          </a:extLst>
        </xdr:cNvPr>
        <xdr:cNvSpPr txBox="1"/>
      </xdr:nvSpPr>
      <xdr:spPr>
        <a:xfrm>
          <a:off x="4914900" y="9535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133350</xdr:rowOff>
    </xdr:from>
    <xdr:to>
      <xdr:col>24</xdr:col>
      <xdr:colOff>76200</xdr:colOff>
      <xdr:row>56</xdr:row>
      <xdr:rowOff>63500</xdr:rowOff>
    </xdr:to>
    <xdr:sp macro="" textlink="">
      <xdr:nvSpPr>
        <xdr:cNvPr id="186" name="フローチャート: 判断 185">
          <a:extLst>
            <a:ext uri="{FF2B5EF4-FFF2-40B4-BE49-F238E27FC236}">
              <a16:creationId xmlns:a16="http://schemas.microsoft.com/office/drawing/2014/main" id="{00000000-0008-0000-0400-0000BA000000}"/>
            </a:ext>
          </a:extLst>
        </xdr:cNvPr>
        <xdr:cNvSpPr/>
      </xdr:nvSpPr>
      <xdr:spPr>
        <a:xfrm>
          <a:off x="47752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54</xdr:row>
      <xdr:rowOff>50800</xdr:rowOff>
    </xdr:from>
    <xdr:to>
      <xdr:col>19</xdr:col>
      <xdr:colOff>187325</xdr:colOff>
      <xdr:row>54</xdr:row>
      <xdr:rowOff>107950</xdr:rowOff>
    </xdr:to>
    <xdr:cxnSp macro="">
      <xdr:nvCxnSpPr>
        <xdr:cNvPr id="187" name="直線コネクタ 186">
          <a:extLst>
            <a:ext uri="{FF2B5EF4-FFF2-40B4-BE49-F238E27FC236}">
              <a16:creationId xmlns:a16="http://schemas.microsoft.com/office/drawing/2014/main" id="{00000000-0008-0000-0400-0000BB000000}"/>
            </a:ext>
          </a:extLst>
        </xdr:cNvPr>
        <xdr:cNvCxnSpPr/>
      </xdr:nvCxnSpPr>
      <xdr:spPr>
        <a:xfrm flipV="1">
          <a:off x="3098800" y="9309100"/>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95250</xdr:rowOff>
    </xdr:from>
    <xdr:to>
      <xdr:col>20</xdr:col>
      <xdr:colOff>38100</xdr:colOff>
      <xdr:row>56</xdr:row>
      <xdr:rowOff>25400</xdr:rowOff>
    </xdr:to>
    <xdr:sp macro=""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3937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10177</xdr:rowOff>
    </xdr:from>
    <xdr:ext cx="736600" cy="259045"/>
    <xdr:sp macro="" textlink="">
      <xdr:nvSpPr>
        <xdr:cNvPr id="189" name="テキスト ボックス 188">
          <a:extLst>
            <a:ext uri="{FF2B5EF4-FFF2-40B4-BE49-F238E27FC236}">
              <a16:creationId xmlns:a16="http://schemas.microsoft.com/office/drawing/2014/main" id="{00000000-0008-0000-0400-0000BD000000}"/>
            </a:ext>
          </a:extLst>
        </xdr:cNvPr>
        <xdr:cNvSpPr txBox="1"/>
      </xdr:nvSpPr>
      <xdr:spPr>
        <a:xfrm>
          <a:off x="3606800" y="9611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54</xdr:row>
      <xdr:rowOff>69850</xdr:rowOff>
    </xdr:from>
    <xdr:to>
      <xdr:col>15</xdr:col>
      <xdr:colOff>98425</xdr:colOff>
      <xdr:row>54</xdr:row>
      <xdr:rowOff>107950</xdr:rowOff>
    </xdr:to>
    <xdr:cxnSp macro="">
      <xdr:nvCxnSpPr>
        <xdr:cNvPr id="190" name="直線コネクタ 189">
          <a:extLst>
            <a:ext uri="{FF2B5EF4-FFF2-40B4-BE49-F238E27FC236}">
              <a16:creationId xmlns:a16="http://schemas.microsoft.com/office/drawing/2014/main" id="{00000000-0008-0000-0400-0000BE000000}"/>
            </a:ext>
          </a:extLst>
        </xdr:cNvPr>
        <xdr:cNvCxnSpPr/>
      </xdr:nvCxnSpPr>
      <xdr:spPr>
        <a:xfrm>
          <a:off x="2209800" y="93281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95250</xdr:rowOff>
    </xdr:from>
    <xdr:to>
      <xdr:col>15</xdr:col>
      <xdr:colOff>149225</xdr:colOff>
      <xdr:row>56</xdr:row>
      <xdr:rowOff>25400</xdr:rowOff>
    </xdr:to>
    <xdr:sp macro="" textlink="">
      <xdr:nvSpPr>
        <xdr:cNvPr id="191" name="フローチャート: 判断 190">
          <a:extLst>
            <a:ext uri="{FF2B5EF4-FFF2-40B4-BE49-F238E27FC236}">
              <a16:creationId xmlns:a16="http://schemas.microsoft.com/office/drawing/2014/main" id="{00000000-0008-0000-0400-0000BF000000}"/>
            </a:ext>
          </a:extLst>
        </xdr:cNvPr>
        <xdr:cNvSpPr/>
      </xdr:nvSpPr>
      <xdr:spPr>
        <a:xfrm>
          <a:off x="3048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10177</xdr:rowOff>
    </xdr:from>
    <xdr:ext cx="762000" cy="259045"/>
    <xdr:sp macro="" textlink="">
      <xdr:nvSpPr>
        <xdr:cNvPr id="192" name="テキスト ボックス 191">
          <a:extLst>
            <a:ext uri="{FF2B5EF4-FFF2-40B4-BE49-F238E27FC236}">
              <a16:creationId xmlns:a16="http://schemas.microsoft.com/office/drawing/2014/main" id="{00000000-0008-0000-0400-0000C0000000}"/>
            </a:ext>
          </a:extLst>
        </xdr:cNvPr>
        <xdr:cNvSpPr txBox="1"/>
      </xdr:nvSpPr>
      <xdr:spPr>
        <a:xfrm>
          <a:off x="27178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54</xdr:row>
      <xdr:rowOff>69850</xdr:rowOff>
    </xdr:from>
    <xdr:to>
      <xdr:col>11</xdr:col>
      <xdr:colOff>9525</xdr:colOff>
      <xdr:row>54</xdr:row>
      <xdr:rowOff>107950</xdr:rowOff>
    </xdr:to>
    <xdr:cxnSp macro="">
      <xdr:nvCxnSpPr>
        <xdr:cNvPr id="193" name="直線コネクタ 192">
          <a:extLst>
            <a:ext uri="{FF2B5EF4-FFF2-40B4-BE49-F238E27FC236}">
              <a16:creationId xmlns:a16="http://schemas.microsoft.com/office/drawing/2014/main" id="{00000000-0008-0000-0400-0000C1000000}"/>
            </a:ext>
          </a:extLst>
        </xdr:cNvPr>
        <xdr:cNvCxnSpPr/>
      </xdr:nvCxnSpPr>
      <xdr:spPr>
        <a:xfrm flipV="1">
          <a:off x="1320800" y="932815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152400</xdr:rowOff>
    </xdr:from>
    <xdr:to>
      <xdr:col>11</xdr:col>
      <xdr:colOff>60325</xdr:colOff>
      <xdr:row>56</xdr:row>
      <xdr:rowOff>82550</xdr:rowOff>
    </xdr:to>
    <xdr:sp macro="" textlink="">
      <xdr:nvSpPr>
        <xdr:cNvPr id="194" name="フローチャート: 判断 193">
          <a:extLst>
            <a:ext uri="{FF2B5EF4-FFF2-40B4-BE49-F238E27FC236}">
              <a16:creationId xmlns:a16="http://schemas.microsoft.com/office/drawing/2014/main" id="{00000000-0008-0000-0400-0000C2000000}"/>
            </a:ext>
          </a:extLst>
        </xdr:cNvPr>
        <xdr:cNvSpPr/>
      </xdr:nvSpPr>
      <xdr:spPr>
        <a:xfrm>
          <a:off x="2159000" y="9582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67327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1828800" y="9668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0</xdr:rowOff>
    </xdr:from>
    <xdr:to>
      <xdr:col>6</xdr:col>
      <xdr:colOff>171450</xdr:colOff>
      <xdr:row>56</xdr:row>
      <xdr:rowOff>101600</xdr:rowOff>
    </xdr:to>
    <xdr:sp macro=""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1270000" y="9601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86377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939800" y="9687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54</xdr:row>
      <xdr:rowOff>57150</xdr:rowOff>
    </xdr:from>
    <xdr:to>
      <xdr:col>24</xdr:col>
      <xdr:colOff>76200</xdr:colOff>
      <xdr:row>54</xdr:row>
      <xdr:rowOff>158750</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4775200" y="931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53</xdr:row>
      <xdr:rowOff>73677</xdr:rowOff>
    </xdr:from>
    <xdr:ext cx="762000" cy="259045"/>
    <xdr:sp macro="" textlink="">
      <xdr:nvSpPr>
        <xdr:cNvPr id="204" name="扶助費該当値テキスト">
          <a:extLst>
            <a:ext uri="{FF2B5EF4-FFF2-40B4-BE49-F238E27FC236}">
              <a16:creationId xmlns:a16="http://schemas.microsoft.com/office/drawing/2014/main" id="{00000000-0008-0000-0400-0000CC000000}"/>
            </a:ext>
          </a:extLst>
        </xdr:cNvPr>
        <xdr:cNvSpPr txBox="1"/>
      </xdr:nvSpPr>
      <xdr:spPr>
        <a:xfrm>
          <a:off x="4914900" y="9160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54</xdr:row>
      <xdr:rowOff>0</xdr:rowOff>
    </xdr:from>
    <xdr:to>
      <xdr:col>20</xdr:col>
      <xdr:colOff>38100</xdr:colOff>
      <xdr:row>54</xdr:row>
      <xdr:rowOff>101600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3937000" y="9258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52</xdr:row>
      <xdr:rowOff>111777</xdr:rowOff>
    </xdr:from>
    <xdr:ext cx="7366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3606800" y="9027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54</xdr:row>
      <xdr:rowOff>57150</xdr:rowOff>
    </xdr:from>
    <xdr:to>
      <xdr:col>15</xdr:col>
      <xdr:colOff>149225</xdr:colOff>
      <xdr:row>54</xdr:row>
      <xdr:rowOff>158750</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3048000" y="931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52</xdr:row>
      <xdr:rowOff>168927</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2717800" y="908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19050</xdr:rowOff>
    </xdr:from>
    <xdr:to>
      <xdr:col>11</xdr:col>
      <xdr:colOff>60325</xdr:colOff>
      <xdr:row>54</xdr:row>
      <xdr:rowOff>120650</xdr:rowOff>
    </xdr:to>
    <xdr:sp macro="" textlink="">
      <xdr:nvSpPr>
        <xdr:cNvPr id="209" name="楕円 208">
          <a:extLst>
            <a:ext uri="{FF2B5EF4-FFF2-40B4-BE49-F238E27FC236}">
              <a16:creationId xmlns:a16="http://schemas.microsoft.com/office/drawing/2014/main" id="{00000000-0008-0000-0400-0000D1000000}"/>
            </a:ext>
          </a:extLst>
        </xdr:cNvPr>
        <xdr:cNvSpPr/>
      </xdr:nvSpPr>
      <xdr:spPr>
        <a:xfrm>
          <a:off x="2159000" y="927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52</xdr:row>
      <xdr:rowOff>130827</xdr:rowOff>
    </xdr:from>
    <xdr:ext cx="762000" cy="259045"/>
    <xdr:sp macro=""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1828800" y="9046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57150</xdr:rowOff>
    </xdr:from>
    <xdr:to>
      <xdr:col>6</xdr:col>
      <xdr:colOff>171450</xdr:colOff>
      <xdr:row>54</xdr:row>
      <xdr:rowOff>158750</xdr:rowOff>
    </xdr:to>
    <xdr:sp macro="" textlink="">
      <xdr:nvSpPr>
        <xdr:cNvPr id="211" name="楕円 210">
          <a:extLst>
            <a:ext uri="{FF2B5EF4-FFF2-40B4-BE49-F238E27FC236}">
              <a16:creationId xmlns:a16="http://schemas.microsoft.com/office/drawing/2014/main" id="{00000000-0008-0000-0400-0000D3000000}"/>
            </a:ext>
          </a:extLst>
        </xdr:cNvPr>
        <xdr:cNvSpPr/>
      </xdr:nvSpPr>
      <xdr:spPr>
        <a:xfrm>
          <a:off x="1270000" y="931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52</xdr:row>
      <xdr:rowOff>168927</xdr:rowOff>
    </xdr:from>
    <xdr:ext cx="762000" cy="259045"/>
    <xdr:sp macro=""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939800" y="9084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9" name="正方形/長方形 218">
          <a:extLst>
            <a:ext uri="{FF2B5EF4-FFF2-40B4-BE49-F238E27FC236}">
              <a16:creationId xmlns:a16="http://schemas.microsoft.com/office/drawing/2014/main" id="{00000000-0008-0000-0400-0000DB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0" name="正方形/長方形 219">
          <a:extLst>
            <a:ext uri="{FF2B5EF4-FFF2-40B4-BE49-F238E27FC236}">
              <a16:creationId xmlns:a16="http://schemas.microsoft.com/office/drawing/2014/main" id="{00000000-0008-0000-0400-0000DC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1" name="正方形/長方形 220">
          <a:extLst>
            <a:ext uri="{FF2B5EF4-FFF2-40B4-BE49-F238E27FC236}">
              <a16:creationId xmlns:a16="http://schemas.microsoft.com/office/drawing/2014/main" id="{00000000-0008-0000-0400-0000DD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2" name="正方形/長方形 221">
          <a:extLst>
            <a:ext uri="{FF2B5EF4-FFF2-40B4-BE49-F238E27FC236}">
              <a16:creationId xmlns:a16="http://schemas.microsoft.com/office/drawing/2014/main" id="{00000000-0008-0000-0400-0000DE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3" name="テキスト ボックス 222">
          <a:extLst>
            <a:ext uri="{FF2B5EF4-FFF2-40B4-BE49-F238E27FC236}">
              <a16:creationId xmlns:a16="http://schemas.microsoft.com/office/drawing/2014/main" id="{00000000-0008-0000-0400-0000DF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ポイント」となっている。主な要因は他会計などへの繰出金が増が要因となっている。</a:t>
          </a:r>
        </a:p>
        <a:p>
          <a:r>
            <a:rPr kumimoji="1" lang="ja-JP" altLang="en-US" sz="1300">
              <a:latin typeface="ＭＳ Ｐゴシック" panose="020B0600070205080204" pitchFamily="50" charset="-128"/>
              <a:ea typeface="ＭＳ Ｐゴシック" panose="020B0600070205080204" pitchFamily="50" charset="-128"/>
            </a:rPr>
            <a:t>　今後についても、簡易水道会計に係る地方債の償還見込が数年後ピークを迎えることから、繰上償還等も検討し、特別会計の適正運営についても努めていくものとする。</a:t>
          </a:r>
        </a:p>
      </xdr:txBody>
    </xdr:sp>
    <xdr:clientData/>
  </xdr:twoCellAnchor>
  <xdr:oneCellAnchor>
    <xdr:from>
      <xdr:col>62</xdr:col>
      <xdr:colOff>6350</xdr:colOff>
      <xdr:row>49</xdr:row>
      <xdr:rowOff>107950</xdr:rowOff>
    </xdr:from>
    <xdr:ext cx="298543" cy="225703"/>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8" name="その他グラフ枠">
          <a:extLst>
            <a:ext uri="{FF2B5EF4-FFF2-40B4-BE49-F238E27FC236}">
              <a16:creationId xmlns:a16="http://schemas.microsoft.com/office/drawing/2014/main" id="{00000000-0008-0000-0400-0000EE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8890</xdr:rowOff>
    </xdr:from>
    <xdr:to>
      <xdr:col>82</xdr:col>
      <xdr:colOff>107950</xdr:colOff>
      <xdr:row>61</xdr:row>
      <xdr:rowOff>54610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flipV="1">
          <a:off x="16510000" y="909574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26687</xdr:rowOff>
    </xdr:from>
    <xdr:ext cx="762000" cy="259045"/>
    <xdr:sp macro="" textlink="">
      <xdr:nvSpPr>
        <xdr:cNvPr id="240" name="その他最小値テキスト">
          <a:extLst>
            <a:ext uri="{FF2B5EF4-FFF2-40B4-BE49-F238E27FC236}">
              <a16:creationId xmlns:a16="http://schemas.microsoft.com/office/drawing/2014/main" id="{00000000-0008-0000-0400-0000F0000000}"/>
            </a:ext>
          </a:extLst>
        </xdr:cNvPr>
        <xdr:cNvSpPr txBox="1"/>
      </xdr:nvSpPr>
      <xdr:spPr>
        <a:xfrm>
          <a:off x="16598900" y="10485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54610</xdr:rowOff>
    </xdr:from>
    <xdr:to>
      <xdr:col>82</xdr:col>
      <xdr:colOff>196850</xdr:colOff>
      <xdr:row>61</xdr:row>
      <xdr:rowOff>54610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6421100" y="10513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95267</xdr:rowOff>
    </xdr:from>
    <xdr:ext cx="762000" cy="259045"/>
    <xdr:sp macro="" textlink="">
      <xdr:nvSpPr>
        <xdr:cNvPr id="242" name="その他最大値テキスト">
          <a:extLst>
            <a:ext uri="{FF2B5EF4-FFF2-40B4-BE49-F238E27FC236}">
              <a16:creationId xmlns:a16="http://schemas.microsoft.com/office/drawing/2014/main" id="{00000000-0008-0000-0400-0000F2000000}"/>
            </a:ext>
          </a:extLst>
        </xdr:cNvPr>
        <xdr:cNvSpPr txBox="1"/>
      </xdr:nvSpPr>
      <xdr:spPr>
        <a:xfrm>
          <a:off x="16598900" y="8839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8890</xdr:rowOff>
    </xdr:from>
    <xdr:to>
      <xdr:col>82</xdr:col>
      <xdr:colOff>196850</xdr:colOff>
      <xdr:row>53</xdr:row>
      <xdr:rowOff>8890</xdr:rowOff>
    </xdr:to>
    <xdr:cxnSp macro="">
      <xdr:nvCxnSpPr>
        <xdr:cNvPr id="243" name="直線コネクタ 242">
          <a:extLst>
            <a:ext uri="{FF2B5EF4-FFF2-40B4-BE49-F238E27FC236}">
              <a16:creationId xmlns:a16="http://schemas.microsoft.com/office/drawing/2014/main" id="{00000000-0008-0000-0400-0000F3000000}"/>
            </a:ext>
          </a:extLst>
        </xdr:cNvPr>
        <xdr:cNvCxnSpPr/>
      </xdr:nvCxnSpPr>
      <xdr:spPr>
        <a:xfrm>
          <a:off x="16421100" y="9095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56</xdr:row>
      <xdr:rowOff>66040</xdr:rowOff>
    </xdr:from>
    <xdr:to>
      <xdr:col>82</xdr:col>
      <xdr:colOff>107950</xdr:colOff>
      <xdr:row>56</xdr:row>
      <xdr:rowOff>142240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5671800" y="966724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132097</xdr:rowOff>
    </xdr:from>
    <xdr:ext cx="762000" cy="259045"/>
    <xdr:sp macro="" textlink="">
      <xdr:nvSpPr>
        <xdr:cNvPr id="245" name="その他平均値テキスト">
          <a:extLst>
            <a:ext uri="{FF2B5EF4-FFF2-40B4-BE49-F238E27FC236}">
              <a16:creationId xmlns:a16="http://schemas.microsoft.com/office/drawing/2014/main" id="{00000000-0008-0000-0400-0000F5000000}"/>
            </a:ext>
          </a:extLst>
        </xdr:cNvPr>
        <xdr:cNvSpPr txBox="1"/>
      </xdr:nvSpPr>
      <xdr:spPr>
        <a:xfrm>
          <a:off x="16598900" y="97332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160020</xdr:rowOff>
    </xdr:from>
    <xdr:to>
      <xdr:col>82</xdr:col>
      <xdr:colOff>158750</xdr:colOff>
      <xdr:row>57</xdr:row>
      <xdr:rowOff>90170</xdr:rowOff>
    </xdr:to>
    <xdr:sp macro="" textlink="">
      <xdr:nvSpPr>
        <xdr:cNvPr id="246" name="フローチャート: 判断 245">
          <a:extLst>
            <a:ext uri="{FF2B5EF4-FFF2-40B4-BE49-F238E27FC236}">
              <a16:creationId xmlns:a16="http://schemas.microsoft.com/office/drawing/2014/main" id="{00000000-0008-0000-0400-0000F6000000}"/>
            </a:ext>
          </a:extLst>
        </xdr:cNvPr>
        <xdr:cNvSpPr/>
      </xdr:nvSpPr>
      <xdr:spPr>
        <a:xfrm>
          <a:off x="16459200" y="9761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56</xdr:row>
      <xdr:rowOff>5080</xdr:rowOff>
    </xdr:from>
    <xdr:to>
      <xdr:col>78</xdr:col>
      <xdr:colOff>69850</xdr:colOff>
      <xdr:row>56</xdr:row>
      <xdr:rowOff>66040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4782800" y="9606280"/>
          <a:ext cx="8890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19050</xdr:rowOff>
    </xdr:from>
    <xdr:to>
      <xdr:col>78</xdr:col>
      <xdr:colOff>120650</xdr:colOff>
      <xdr:row>57</xdr:row>
      <xdr:rowOff>120650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5621000" y="9791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57</xdr:row>
      <xdr:rowOff>105427</xdr:rowOff>
    </xdr:from>
    <xdr:ext cx="7366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5290800" y="98780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56</xdr:row>
      <xdr:rowOff>5080</xdr:rowOff>
    </xdr:from>
    <xdr:to>
      <xdr:col>73</xdr:col>
      <xdr:colOff>180975</xdr:colOff>
      <xdr:row>56</xdr:row>
      <xdr:rowOff>81280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3893800" y="960628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41910</xdr:rowOff>
    </xdr:from>
    <xdr:to>
      <xdr:col>74</xdr:col>
      <xdr:colOff>31750</xdr:colOff>
      <xdr:row>57</xdr:row>
      <xdr:rowOff>143510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47320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57</xdr:row>
      <xdr:rowOff>128287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4401800" y="9900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56</xdr:row>
      <xdr:rowOff>81280</xdr:rowOff>
    </xdr:from>
    <xdr:to>
      <xdr:col>69</xdr:col>
      <xdr:colOff>92075</xdr:colOff>
      <xdr:row>56</xdr:row>
      <xdr:rowOff>134620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flipV="1">
          <a:off x="13004800" y="9682480"/>
          <a:ext cx="8890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118110</xdr:rowOff>
    </xdr:from>
    <xdr:to>
      <xdr:col>69</xdr:col>
      <xdr:colOff>142875</xdr:colOff>
      <xdr:row>58</xdr:row>
      <xdr:rowOff>48260</xdr:rowOff>
    </xdr:to>
    <xdr:sp macro=""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3843000" y="98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33037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3512800" y="9977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110490</xdr:rowOff>
    </xdr:from>
    <xdr:to>
      <xdr:col>65</xdr:col>
      <xdr:colOff>53975</xdr:colOff>
      <xdr:row>58</xdr:row>
      <xdr:rowOff>40640</xdr:rowOff>
    </xdr:to>
    <xdr:sp macro="" textlink="">
      <xdr:nvSpPr>
        <xdr:cNvPr id="256" name="フローチャート: 判断 255">
          <a:extLst>
            <a:ext uri="{FF2B5EF4-FFF2-40B4-BE49-F238E27FC236}">
              <a16:creationId xmlns:a16="http://schemas.microsoft.com/office/drawing/2014/main" id="{00000000-0008-0000-0400-000000010000}"/>
            </a:ext>
          </a:extLst>
        </xdr:cNvPr>
        <xdr:cNvSpPr/>
      </xdr:nvSpPr>
      <xdr:spPr>
        <a:xfrm>
          <a:off x="12954000" y="9883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25417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2623800" y="9969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56</xdr:row>
      <xdr:rowOff>91440</xdr:rowOff>
    </xdr:from>
    <xdr:to>
      <xdr:col>82</xdr:col>
      <xdr:colOff>158750</xdr:colOff>
      <xdr:row>57</xdr:row>
      <xdr:rowOff>21590</xdr:rowOff>
    </xdr:to>
    <xdr:sp macro="" textlink="">
      <xdr:nvSpPr>
        <xdr:cNvPr id="263" name="楕円 262">
          <a:extLst>
            <a:ext uri="{FF2B5EF4-FFF2-40B4-BE49-F238E27FC236}">
              <a16:creationId xmlns:a16="http://schemas.microsoft.com/office/drawing/2014/main" id="{00000000-0008-0000-0400-000007010000}"/>
            </a:ext>
          </a:extLst>
        </xdr:cNvPr>
        <xdr:cNvSpPr/>
      </xdr:nvSpPr>
      <xdr:spPr>
        <a:xfrm>
          <a:off x="16459200" y="96926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55</xdr:row>
      <xdr:rowOff>107967</xdr:rowOff>
    </xdr:from>
    <xdr:ext cx="762000" cy="259045"/>
    <xdr:sp macro="" textlink="">
      <xdr:nvSpPr>
        <xdr:cNvPr id="264" name="その他該当値テキスト">
          <a:extLst>
            <a:ext uri="{FF2B5EF4-FFF2-40B4-BE49-F238E27FC236}">
              <a16:creationId xmlns:a16="http://schemas.microsoft.com/office/drawing/2014/main" id="{00000000-0008-0000-0400-000008010000}"/>
            </a:ext>
          </a:extLst>
        </xdr:cNvPr>
        <xdr:cNvSpPr txBox="1"/>
      </xdr:nvSpPr>
      <xdr:spPr>
        <a:xfrm>
          <a:off x="16598900" y="9537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56</xdr:row>
      <xdr:rowOff>15240</xdr:rowOff>
    </xdr:from>
    <xdr:to>
      <xdr:col>78</xdr:col>
      <xdr:colOff>120650</xdr:colOff>
      <xdr:row>56</xdr:row>
      <xdr:rowOff>116840</xdr:rowOff>
    </xdr:to>
    <xdr:sp macro="" textlink="">
      <xdr:nvSpPr>
        <xdr:cNvPr id="265" name="楕円 264">
          <a:extLst>
            <a:ext uri="{FF2B5EF4-FFF2-40B4-BE49-F238E27FC236}">
              <a16:creationId xmlns:a16="http://schemas.microsoft.com/office/drawing/2014/main" id="{00000000-0008-0000-0400-000009010000}"/>
            </a:ext>
          </a:extLst>
        </xdr:cNvPr>
        <xdr:cNvSpPr/>
      </xdr:nvSpPr>
      <xdr:spPr>
        <a:xfrm>
          <a:off x="15621000" y="9616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54</xdr:row>
      <xdr:rowOff>127017</xdr:rowOff>
    </xdr:from>
    <xdr:ext cx="736600" cy="259045"/>
    <xdr:sp macro="" textlink="">
      <xdr:nvSpPr>
        <xdr:cNvPr id="266" name="テキスト ボックス 265">
          <a:extLst>
            <a:ext uri="{FF2B5EF4-FFF2-40B4-BE49-F238E27FC236}">
              <a16:creationId xmlns:a16="http://schemas.microsoft.com/office/drawing/2014/main" id="{00000000-0008-0000-0400-00000A010000}"/>
            </a:ext>
          </a:extLst>
        </xdr:cNvPr>
        <xdr:cNvSpPr txBox="1"/>
      </xdr:nvSpPr>
      <xdr:spPr>
        <a:xfrm>
          <a:off x="15290800" y="93853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55</xdr:row>
      <xdr:rowOff>125730</xdr:rowOff>
    </xdr:from>
    <xdr:to>
      <xdr:col>74</xdr:col>
      <xdr:colOff>31750</xdr:colOff>
      <xdr:row>56</xdr:row>
      <xdr:rowOff>55880</xdr:rowOff>
    </xdr:to>
    <xdr:sp macro="" textlink="">
      <xdr:nvSpPr>
        <xdr:cNvPr id="267" name="楕円 266">
          <a:extLst>
            <a:ext uri="{FF2B5EF4-FFF2-40B4-BE49-F238E27FC236}">
              <a16:creationId xmlns:a16="http://schemas.microsoft.com/office/drawing/2014/main" id="{00000000-0008-0000-0400-00000B010000}"/>
            </a:ext>
          </a:extLst>
        </xdr:cNvPr>
        <xdr:cNvSpPr/>
      </xdr:nvSpPr>
      <xdr:spPr>
        <a:xfrm>
          <a:off x="14732000" y="955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54</xdr:row>
      <xdr:rowOff>66057</xdr:rowOff>
    </xdr:from>
    <xdr:ext cx="762000" cy="259045"/>
    <xdr:sp macro="" textlink="">
      <xdr:nvSpPr>
        <xdr:cNvPr id="268" name="テキスト ボックス 267">
          <a:extLst>
            <a:ext uri="{FF2B5EF4-FFF2-40B4-BE49-F238E27FC236}">
              <a16:creationId xmlns:a16="http://schemas.microsoft.com/office/drawing/2014/main" id="{00000000-0008-0000-0400-00000C010000}"/>
            </a:ext>
          </a:extLst>
        </xdr:cNvPr>
        <xdr:cNvSpPr txBox="1"/>
      </xdr:nvSpPr>
      <xdr:spPr>
        <a:xfrm>
          <a:off x="14401800" y="932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56</xdr:row>
      <xdr:rowOff>30480</xdr:rowOff>
    </xdr:from>
    <xdr:to>
      <xdr:col>69</xdr:col>
      <xdr:colOff>142875</xdr:colOff>
      <xdr:row>56</xdr:row>
      <xdr:rowOff>132080</xdr:rowOff>
    </xdr:to>
    <xdr:sp macro="" textlink="">
      <xdr:nvSpPr>
        <xdr:cNvPr id="269" name="楕円 268">
          <a:extLst>
            <a:ext uri="{FF2B5EF4-FFF2-40B4-BE49-F238E27FC236}">
              <a16:creationId xmlns:a16="http://schemas.microsoft.com/office/drawing/2014/main" id="{00000000-0008-0000-0400-00000D010000}"/>
            </a:ext>
          </a:extLst>
        </xdr:cNvPr>
        <xdr:cNvSpPr/>
      </xdr:nvSpPr>
      <xdr:spPr>
        <a:xfrm>
          <a:off x="13843000" y="9631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54</xdr:row>
      <xdr:rowOff>142257</xdr:rowOff>
    </xdr:from>
    <xdr:ext cx="762000" cy="259045"/>
    <xdr:sp macro="" textlink="">
      <xdr:nvSpPr>
        <xdr:cNvPr id="270" name="テキスト ボックス 269">
          <a:extLst>
            <a:ext uri="{FF2B5EF4-FFF2-40B4-BE49-F238E27FC236}">
              <a16:creationId xmlns:a16="http://schemas.microsoft.com/office/drawing/2014/main" id="{00000000-0008-0000-0400-00000E010000}"/>
            </a:ext>
          </a:extLst>
        </xdr:cNvPr>
        <xdr:cNvSpPr txBox="1"/>
      </xdr:nvSpPr>
      <xdr:spPr>
        <a:xfrm>
          <a:off x="13512800" y="9400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56</xdr:row>
      <xdr:rowOff>83820</xdr:rowOff>
    </xdr:from>
    <xdr:to>
      <xdr:col>65</xdr:col>
      <xdr:colOff>53975</xdr:colOff>
      <xdr:row>57</xdr:row>
      <xdr:rowOff>13970</xdr:rowOff>
    </xdr:to>
    <xdr:sp macro="" textlink="">
      <xdr:nvSpPr>
        <xdr:cNvPr id="271" name="楕円 270">
          <a:extLst>
            <a:ext uri="{FF2B5EF4-FFF2-40B4-BE49-F238E27FC236}">
              <a16:creationId xmlns:a16="http://schemas.microsoft.com/office/drawing/2014/main" id="{00000000-0008-0000-0400-00000F010000}"/>
            </a:ext>
          </a:extLst>
        </xdr:cNvPr>
        <xdr:cNvSpPr/>
      </xdr:nvSpPr>
      <xdr:spPr>
        <a:xfrm>
          <a:off x="12954000" y="9685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24147</xdr:rowOff>
    </xdr:from>
    <xdr:ext cx="762000" cy="259045"/>
    <xdr:sp macro="" textlink="">
      <xdr:nvSpPr>
        <xdr:cNvPr id="272" name="テキスト ボックス 271">
          <a:extLst>
            <a:ext uri="{FF2B5EF4-FFF2-40B4-BE49-F238E27FC236}">
              <a16:creationId xmlns:a16="http://schemas.microsoft.com/office/drawing/2014/main" id="{00000000-0008-0000-0400-000010010000}"/>
            </a:ext>
          </a:extLst>
        </xdr:cNvPr>
        <xdr:cNvSpPr txBox="1"/>
      </xdr:nvSpPr>
      <xdr:spPr>
        <a:xfrm>
          <a:off x="12623800" y="94538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0" name="正方形/長方形 279">
          <a:extLst>
            <a:ext uri="{FF2B5EF4-FFF2-40B4-BE49-F238E27FC236}">
              <a16:creationId xmlns:a16="http://schemas.microsoft.com/office/drawing/2014/main" id="{00000000-0008-0000-0400-000018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1" name="正方形/長方形 280">
          <a:extLst>
            <a:ext uri="{FF2B5EF4-FFF2-40B4-BE49-F238E27FC236}">
              <a16:creationId xmlns:a16="http://schemas.microsoft.com/office/drawing/2014/main" id="{00000000-0008-0000-0400-000019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2" name="正方形/長方形 281">
          <a:extLst>
            <a:ext uri="{FF2B5EF4-FFF2-40B4-BE49-F238E27FC236}">
              <a16:creationId xmlns:a16="http://schemas.microsoft.com/office/drawing/2014/main" id="{00000000-0008-0000-0400-00001A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当町を含め近隣</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町村で構成する広域連合への負担金が経常経費として発生しているため類似団体と比較しても高い状況にある。</a:t>
          </a:r>
        </a:p>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+2.0</a:t>
          </a:r>
          <a:r>
            <a:rPr kumimoji="1" lang="ja-JP" altLang="en-US" sz="1300">
              <a:latin typeface="ＭＳ Ｐゴシック" panose="020B0600070205080204" pitchFamily="50" charset="-128"/>
              <a:ea typeface="ＭＳ Ｐゴシック" panose="020B0600070205080204" pitchFamily="50" charset="-128"/>
            </a:rPr>
            <a:t>ポイント」となっているが、広域連合への負担金の増などによるもの。</a:t>
          </a:r>
        </a:p>
        <a:p>
          <a:r>
            <a:rPr kumimoji="1" lang="ja-JP" altLang="en-US" sz="1300">
              <a:latin typeface="ＭＳ Ｐゴシック" panose="020B0600070205080204" pitchFamily="50" charset="-128"/>
              <a:ea typeface="ＭＳ Ｐゴシック" panose="020B0600070205080204" pitchFamily="50" charset="-128"/>
            </a:rPr>
            <a:t>　人件費や物件費は増加していくことが予想されるものであり、各種団体への補助金等も含め適正管理に努めていく。</a:t>
          </a:r>
        </a:p>
      </xdr:txBody>
    </xdr:sp>
    <xdr:clientData/>
  </xdr:twoCellAnchor>
  <xdr:oneCellAnchor>
    <xdr:from>
      <xdr:col>62</xdr:col>
      <xdr:colOff>6350</xdr:colOff>
      <xdr:row>29</xdr:row>
      <xdr:rowOff>107950</xdr:rowOff>
    </xdr:from>
    <xdr:ext cx="298543" cy="225703"/>
    <xdr:sp macro="" textlink="">
      <xdr:nvSpPr>
        <xdr:cNvPr id="284" name="テキスト ボックス 283">
          <a:extLst>
            <a:ext uri="{FF2B5EF4-FFF2-40B4-BE49-F238E27FC236}">
              <a16:creationId xmlns:a16="http://schemas.microsoft.com/office/drawing/2014/main" id="{00000000-0008-0000-0400-00001C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5" name="直線コネクタ 284">
          <a:extLst>
            <a:ext uri="{FF2B5EF4-FFF2-40B4-BE49-F238E27FC236}">
              <a16:creationId xmlns:a16="http://schemas.microsoft.com/office/drawing/2014/main" id="{00000000-0008-0000-0400-00001D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7" name="直線コネクタ 286">
          <a:extLst>
            <a:ext uri="{FF2B5EF4-FFF2-40B4-BE49-F238E27FC236}">
              <a16:creationId xmlns:a16="http://schemas.microsoft.com/office/drawing/2014/main" id="{00000000-0008-0000-0400-00001F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8" name="テキスト ボックス 287">
          <a:extLst>
            <a:ext uri="{FF2B5EF4-FFF2-40B4-BE49-F238E27FC236}">
              <a16:creationId xmlns:a16="http://schemas.microsoft.com/office/drawing/2014/main" id="{00000000-0008-0000-0400-000020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89" name="直線コネクタ 288">
          <a:extLst>
            <a:ext uri="{FF2B5EF4-FFF2-40B4-BE49-F238E27FC236}">
              <a16:creationId xmlns:a16="http://schemas.microsoft.com/office/drawing/2014/main" id="{00000000-0008-0000-0400-000021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0" name="テキスト ボックス 289">
          <a:extLst>
            <a:ext uri="{FF2B5EF4-FFF2-40B4-BE49-F238E27FC236}">
              <a16:creationId xmlns:a16="http://schemas.microsoft.com/office/drawing/2014/main" id="{00000000-0008-0000-0400-000022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1" name="直線コネクタ 290">
          <a:extLst>
            <a:ext uri="{FF2B5EF4-FFF2-40B4-BE49-F238E27FC236}">
              <a16:creationId xmlns:a16="http://schemas.microsoft.com/office/drawing/2014/main" id="{00000000-0008-0000-0400-000023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2" name="テキスト ボックス 291">
          <a:extLst>
            <a:ext uri="{FF2B5EF4-FFF2-40B4-BE49-F238E27FC236}">
              <a16:creationId xmlns:a16="http://schemas.microsoft.com/office/drawing/2014/main" id="{00000000-0008-0000-0400-000024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3" name="直線コネクタ 292">
          <a:extLst>
            <a:ext uri="{FF2B5EF4-FFF2-40B4-BE49-F238E27FC236}">
              <a16:creationId xmlns:a16="http://schemas.microsoft.com/office/drawing/2014/main" id="{00000000-0008-0000-0400-000025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4" name="テキスト ボックス 293">
          <a:extLst>
            <a:ext uri="{FF2B5EF4-FFF2-40B4-BE49-F238E27FC236}">
              <a16:creationId xmlns:a16="http://schemas.microsoft.com/office/drawing/2014/main" id="{00000000-0008-0000-0400-000026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5" name="直線コネクタ 294">
          <a:extLst>
            <a:ext uri="{FF2B5EF4-FFF2-40B4-BE49-F238E27FC236}">
              <a16:creationId xmlns:a16="http://schemas.microsoft.com/office/drawing/2014/main" id="{00000000-0008-0000-0400-000027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34</xdr:row>
      <xdr:rowOff>44704</xdr:rowOff>
    </xdr:from>
    <xdr:to>
      <xdr:col>82</xdr:col>
      <xdr:colOff>107950</xdr:colOff>
      <xdr:row>40</xdr:row>
      <xdr:rowOff>122428</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6510000" y="5874004"/>
          <a:ext cx="0" cy="11064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40</xdr:row>
      <xdr:rowOff>94505</xdr:rowOff>
    </xdr:from>
    <xdr:ext cx="762000" cy="25904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6598900" y="6952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40</xdr:row>
      <xdr:rowOff>122428</xdr:rowOff>
    </xdr:from>
    <xdr:to>
      <xdr:col>82</xdr:col>
      <xdr:colOff>196850</xdr:colOff>
      <xdr:row>40</xdr:row>
      <xdr:rowOff>122428</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6980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131081</xdr:rowOff>
    </xdr:from>
    <xdr:ext cx="762000" cy="259045"/>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6598900" y="5617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34</xdr:row>
      <xdr:rowOff>44704</xdr:rowOff>
    </xdr:from>
    <xdr:to>
      <xdr:col>82</xdr:col>
      <xdr:colOff>196850</xdr:colOff>
      <xdr:row>34</xdr:row>
      <xdr:rowOff>44704</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58740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39</xdr:row>
      <xdr:rowOff>60706</xdr:rowOff>
    </xdr:from>
    <xdr:to>
      <xdr:col>82</xdr:col>
      <xdr:colOff>107950</xdr:colOff>
      <xdr:row>39</xdr:row>
      <xdr:rowOff>152146</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5671800" y="6747256"/>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124731</xdr:rowOff>
    </xdr:from>
    <xdr:ext cx="762000" cy="25904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6598900" y="61254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108204</xdr:rowOff>
    </xdr:from>
    <xdr:to>
      <xdr:col>82</xdr:col>
      <xdr:colOff>158750</xdr:colOff>
      <xdr:row>37</xdr:row>
      <xdr:rowOff>38354</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64592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39</xdr:row>
      <xdr:rowOff>1270</xdr:rowOff>
    </xdr:from>
    <xdr:to>
      <xdr:col>78</xdr:col>
      <xdr:colOff>69850</xdr:colOff>
      <xdr:row>39</xdr:row>
      <xdr:rowOff>60706</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4782800" y="6687820"/>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80772</xdr:rowOff>
    </xdr:from>
    <xdr:to>
      <xdr:col>78</xdr:col>
      <xdr:colOff>120650</xdr:colOff>
      <xdr:row>37</xdr:row>
      <xdr:rowOff>10922</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5621000" y="6252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21099</xdr:rowOff>
    </xdr:from>
    <xdr:ext cx="7366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5290800" y="60218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39</xdr:row>
      <xdr:rowOff>1270</xdr:rowOff>
    </xdr:from>
    <xdr:to>
      <xdr:col>73</xdr:col>
      <xdr:colOff>180975</xdr:colOff>
      <xdr:row>39</xdr:row>
      <xdr:rowOff>88138</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flipV="1">
          <a:off x="13893800" y="6687820"/>
          <a:ext cx="889000" cy="86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57912</xdr:rowOff>
    </xdr:from>
    <xdr:to>
      <xdr:col>74</xdr:col>
      <xdr:colOff>31750</xdr:colOff>
      <xdr:row>36</xdr:row>
      <xdr:rowOff>159512</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47320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169689</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4401800" y="5998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39</xdr:row>
      <xdr:rowOff>28702</xdr:rowOff>
    </xdr:from>
    <xdr:to>
      <xdr:col>69</xdr:col>
      <xdr:colOff>92075</xdr:colOff>
      <xdr:row>39</xdr:row>
      <xdr:rowOff>88138</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3004800" y="6715252"/>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85344</xdr:rowOff>
    </xdr:from>
    <xdr:to>
      <xdr:col>69</xdr:col>
      <xdr:colOff>142875</xdr:colOff>
      <xdr:row>37</xdr:row>
      <xdr:rowOff>15494</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3843000" y="6257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25671</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512800" y="6026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89916</xdr:rowOff>
    </xdr:from>
    <xdr:to>
      <xdr:col>65</xdr:col>
      <xdr:colOff>53975</xdr:colOff>
      <xdr:row>37</xdr:row>
      <xdr:rowOff>20066</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2954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30243</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2623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101346</xdr:rowOff>
    </xdr:from>
    <xdr:to>
      <xdr:col>82</xdr:col>
      <xdr:colOff>158750</xdr:colOff>
      <xdr:row>40</xdr:row>
      <xdr:rowOff>31496</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6459200" y="67878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73423</xdr:rowOff>
    </xdr:from>
    <xdr:ext cx="762000" cy="25904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6598900" y="67599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9906</xdr:rowOff>
    </xdr:from>
    <xdr:to>
      <xdr:col>78</xdr:col>
      <xdr:colOff>120650</xdr:colOff>
      <xdr:row>39</xdr:row>
      <xdr:rowOff>111506</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5621000" y="6696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96283</xdr:rowOff>
    </xdr:from>
    <xdr:ext cx="7366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290800" y="6782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121920</xdr:rowOff>
    </xdr:from>
    <xdr:to>
      <xdr:col>74</xdr:col>
      <xdr:colOff>31750</xdr:colOff>
      <xdr:row>39</xdr:row>
      <xdr:rowOff>52070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4732000" y="66370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36847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4401800" y="6723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39</xdr:row>
      <xdr:rowOff>37338</xdr:rowOff>
    </xdr:from>
    <xdr:to>
      <xdr:col>69</xdr:col>
      <xdr:colOff>142875</xdr:colOff>
      <xdr:row>39</xdr:row>
      <xdr:rowOff>138938</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3843000" y="6723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123715</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512800" y="68102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149352</xdr:rowOff>
    </xdr:from>
    <xdr:to>
      <xdr:col>65</xdr:col>
      <xdr:colOff>53975</xdr:colOff>
      <xdr:row>39</xdr:row>
      <xdr:rowOff>79502</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2954000" y="6664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39</xdr:row>
      <xdr:rowOff>64279</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2623800" y="67508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1.0</a:t>
          </a:r>
          <a:r>
            <a:rPr kumimoji="1" lang="ja-JP" altLang="en-US" sz="1300">
              <a:latin typeface="ＭＳ Ｐゴシック" panose="020B0600070205080204" pitchFamily="50" charset="-128"/>
              <a:ea typeface="ＭＳ Ｐゴシック" panose="020B0600070205080204" pitchFamily="50" charset="-128"/>
            </a:rPr>
            <a:t>ポイント」となっている。</a:t>
          </a:r>
        </a:p>
        <a:p>
          <a:r>
            <a:rPr kumimoji="1" lang="ja-JP" altLang="en-US" sz="1300">
              <a:latin typeface="ＭＳ Ｐゴシック" panose="020B0600070205080204" pitchFamily="50" charset="-128"/>
              <a:ea typeface="ＭＳ Ｐゴシック" panose="020B0600070205080204" pitchFamily="50" charset="-128"/>
            </a:rPr>
            <a:t>　繰上償還により、長期債償還金が減となったことによる。</a:t>
          </a:r>
        </a:p>
        <a:p>
          <a:r>
            <a:rPr kumimoji="1" lang="ja-JP" altLang="en-US" sz="1300">
              <a:latin typeface="ＭＳ Ｐゴシック" panose="020B0600070205080204" pitchFamily="50" charset="-128"/>
              <a:ea typeface="ＭＳ Ｐゴシック" panose="020B0600070205080204" pitchFamily="50" charset="-128"/>
            </a:rPr>
            <a:t>　今後も保育所・幼稚園高台移転事業等の大型事業に係る償還額の増による当該数値の上昇が予想される。引き続き繰上償還等を検討し公債費の適正管理に努めていく。</a:t>
          </a:r>
        </a:p>
      </xdr:txBody>
    </xdr:sp>
    <xdr:clientData/>
  </xdr:twoCellAnchor>
  <xdr:oneCellAnchor>
    <xdr:from>
      <xdr:col>3</xdr:col>
      <xdr:colOff>123825</xdr:colOff>
      <xdr:row>69</xdr:row>
      <xdr:rowOff>107950</xdr:rowOff>
    </xdr:from>
    <xdr:ext cx="298543" cy="225703"/>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4" name="テキスト ボックス 353">
          <a:extLst>
            <a:ext uri="{FF2B5EF4-FFF2-40B4-BE49-F238E27FC236}">
              <a16:creationId xmlns:a16="http://schemas.microsoft.com/office/drawing/2014/main" id="{00000000-0008-0000-0400-000062010000}"/>
            </a:ext>
          </a:extLst>
        </xdr:cNvPr>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6" name="公債費グラフ枠">
          <a:extLst>
            <a:ext uri="{FF2B5EF4-FFF2-40B4-BE49-F238E27FC236}">
              <a16:creationId xmlns:a16="http://schemas.microsoft.com/office/drawing/2014/main" id="{00000000-0008-0000-0400-000064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165100</xdr:rowOff>
    </xdr:from>
    <xdr:to>
      <xdr:col>24</xdr:col>
      <xdr:colOff>25400</xdr:colOff>
      <xdr:row>81</xdr:row>
      <xdr:rowOff>92711</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flipV="1">
          <a:off x="4826000" y="12509500"/>
          <a:ext cx="0" cy="14706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81</xdr:row>
      <xdr:rowOff>64788</xdr:rowOff>
    </xdr:from>
    <xdr:ext cx="762000" cy="259045"/>
    <xdr:sp macro="" textlink="">
      <xdr:nvSpPr>
        <xdr:cNvPr id="358" name="公債費最小値テキスト">
          <a:extLst>
            <a:ext uri="{FF2B5EF4-FFF2-40B4-BE49-F238E27FC236}">
              <a16:creationId xmlns:a16="http://schemas.microsoft.com/office/drawing/2014/main" id="{00000000-0008-0000-0400-000066010000}"/>
            </a:ext>
          </a:extLst>
        </xdr:cNvPr>
        <xdr:cNvSpPr txBox="1"/>
      </xdr:nvSpPr>
      <xdr:spPr>
        <a:xfrm>
          <a:off x="4914900" y="139522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81</xdr:row>
      <xdr:rowOff>92711</xdr:rowOff>
    </xdr:from>
    <xdr:to>
      <xdr:col>24</xdr:col>
      <xdr:colOff>114300</xdr:colOff>
      <xdr:row>81</xdr:row>
      <xdr:rowOff>92711</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39801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80027</xdr:rowOff>
    </xdr:from>
    <xdr:ext cx="762000" cy="259045"/>
    <xdr:sp macro="" textlink="">
      <xdr:nvSpPr>
        <xdr:cNvPr id="360" name="公債費最大値テキスト">
          <a:extLst>
            <a:ext uri="{FF2B5EF4-FFF2-40B4-BE49-F238E27FC236}">
              <a16:creationId xmlns:a16="http://schemas.microsoft.com/office/drawing/2014/main" id="{00000000-0008-0000-0400-000068010000}"/>
            </a:ext>
          </a:extLst>
        </xdr:cNvPr>
        <xdr:cNvSpPr txBox="1"/>
      </xdr:nvSpPr>
      <xdr:spPr>
        <a:xfrm>
          <a:off x="4914900" y="1225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165100</xdr:rowOff>
    </xdr:from>
    <xdr:to>
      <xdr:col>24</xdr:col>
      <xdr:colOff>114300</xdr:colOff>
      <xdr:row>72</xdr:row>
      <xdr:rowOff>165100</xdr:rowOff>
    </xdr:to>
    <xdr:cxnSp macro="">
      <xdr:nvCxnSpPr>
        <xdr:cNvPr id="361" name="直線コネクタ 360">
          <a:extLst>
            <a:ext uri="{FF2B5EF4-FFF2-40B4-BE49-F238E27FC236}">
              <a16:creationId xmlns:a16="http://schemas.microsoft.com/office/drawing/2014/main" id="{00000000-0008-0000-0400-000069010000}"/>
            </a:ext>
          </a:extLst>
        </xdr:cNvPr>
        <xdr:cNvCxnSpPr/>
      </xdr:nvCxnSpPr>
      <xdr:spPr>
        <a:xfrm>
          <a:off x="4737100" y="12509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77</xdr:row>
      <xdr:rowOff>5080</xdr:rowOff>
    </xdr:from>
    <xdr:to>
      <xdr:col>24</xdr:col>
      <xdr:colOff>25400</xdr:colOff>
      <xdr:row>77</xdr:row>
      <xdr:rowOff>43180</xdr:rowOff>
    </xdr:to>
    <xdr:cxnSp macro="">
      <xdr:nvCxnSpPr>
        <xdr:cNvPr id="362" name="直線コネクタ 361">
          <a:extLst>
            <a:ext uri="{FF2B5EF4-FFF2-40B4-BE49-F238E27FC236}">
              <a16:creationId xmlns:a16="http://schemas.microsoft.com/office/drawing/2014/main" id="{00000000-0008-0000-0400-00006A010000}"/>
            </a:ext>
          </a:extLst>
        </xdr:cNvPr>
        <xdr:cNvCxnSpPr/>
      </xdr:nvCxnSpPr>
      <xdr:spPr>
        <a:xfrm flipV="1">
          <a:off x="3987800" y="1320673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113047</xdr:rowOff>
    </xdr:from>
    <xdr:ext cx="762000" cy="259045"/>
    <xdr:sp macro="" textlink="">
      <xdr:nvSpPr>
        <xdr:cNvPr id="363" name="公債費平均値テキスト">
          <a:extLst>
            <a:ext uri="{FF2B5EF4-FFF2-40B4-BE49-F238E27FC236}">
              <a16:creationId xmlns:a16="http://schemas.microsoft.com/office/drawing/2014/main" id="{00000000-0008-0000-0400-00006B010000}"/>
            </a:ext>
          </a:extLst>
        </xdr:cNvPr>
        <xdr:cNvSpPr txBox="1"/>
      </xdr:nvSpPr>
      <xdr:spPr>
        <a:xfrm>
          <a:off x="4914900" y="131432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140970</xdr:rowOff>
    </xdr:from>
    <xdr:to>
      <xdr:col>24</xdr:col>
      <xdr:colOff>76200</xdr:colOff>
      <xdr:row>77</xdr:row>
      <xdr:rowOff>71120</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4775200" y="13171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77</xdr:row>
      <xdr:rowOff>8889</xdr:rowOff>
    </xdr:from>
    <xdr:to>
      <xdr:col>19</xdr:col>
      <xdr:colOff>187325</xdr:colOff>
      <xdr:row>77</xdr:row>
      <xdr:rowOff>43180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3098800" y="13210539"/>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102870</xdr:rowOff>
    </xdr:from>
    <xdr:to>
      <xdr:col>20</xdr:col>
      <xdr:colOff>38100</xdr:colOff>
      <xdr:row>77</xdr:row>
      <xdr:rowOff>33020</xdr:rowOff>
    </xdr:to>
    <xdr:sp macro="" textlink="">
      <xdr:nvSpPr>
        <xdr:cNvPr id="366" name="フローチャート: 判断 365">
          <a:extLst>
            <a:ext uri="{FF2B5EF4-FFF2-40B4-BE49-F238E27FC236}">
              <a16:creationId xmlns:a16="http://schemas.microsoft.com/office/drawing/2014/main" id="{00000000-0008-0000-0400-00006E010000}"/>
            </a:ext>
          </a:extLst>
        </xdr:cNvPr>
        <xdr:cNvSpPr/>
      </xdr:nvSpPr>
      <xdr:spPr>
        <a:xfrm>
          <a:off x="3937000" y="1313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75</xdr:row>
      <xdr:rowOff>43197</xdr:rowOff>
    </xdr:from>
    <xdr:ext cx="736600" cy="259045"/>
    <xdr:sp macro="" textlink="">
      <xdr:nvSpPr>
        <xdr:cNvPr id="367" name="テキスト ボックス 366">
          <a:extLst>
            <a:ext uri="{FF2B5EF4-FFF2-40B4-BE49-F238E27FC236}">
              <a16:creationId xmlns:a16="http://schemas.microsoft.com/office/drawing/2014/main" id="{00000000-0008-0000-0400-00006F010000}"/>
            </a:ext>
          </a:extLst>
        </xdr:cNvPr>
        <xdr:cNvSpPr txBox="1"/>
      </xdr:nvSpPr>
      <xdr:spPr>
        <a:xfrm>
          <a:off x="3606800" y="129019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77</xdr:row>
      <xdr:rowOff>8889</xdr:rowOff>
    </xdr:from>
    <xdr:to>
      <xdr:col>15</xdr:col>
      <xdr:colOff>98425</xdr:colOff>
      <xdr:row>77</xdr:row>
      <xdr:rowOff>50800</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flipV="1">
          <a:off x="2209800" y="13210539"/>
          <a:ext cx="889000" cy="419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60961</xdr:rowOff>
    </xdr:from>
    <xdr:to>
      <xdr:col>15</xdr:col>
      <xdr:colOff>149225</xdr:colOff>
      <xdr:row>76</xdr:row>
      <xdr:rowOff>162561</xdr:rowOff>
    </xdr:to>
    <xdr:sp macro="" textlink="">
      <xdr:nvSpPr>
        <xdr:cNvPr id="369" name="フローチャート: 判断 368">
          <a:extLst>
            <a:ext uri="{FF2B5EF4-FFF2-40B4-BE49-F238E27FC236}">
              <a16:creationId xmlns:a16="http://schemas.microsoft.com/office/drawing/2014/main" id="{00000000-0008-0000-0400-000071010000}"/>
            </a:ext>
          </a:extLst>
        </xdr:cNvPr>
        <xdr:cNvSpPr/>
      </xdr:nvSpPr>
      <xdr:spPr>
        <a:xfrm>
          <a:off x="3048000" y="13091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75</xdr:row>
      <xdr:rowOff>1287</xdr:rowOff>
    </xdr:from>
    <xdr:ext cx="762000" cy="259045"/>
    <xdr:sp macro="" textlink="">
      <xdr:nvSpPr>
        <xdr:cNvPr id="370" name="テキスト ボックス 369">
          <a:extLst>
            <a:ext uri="{FF2B5EF4-FFF2-40B4-BE49-F238E27FC236}">
              <a16:creationId xmlns:a16="http://schemas.microsoft.com/office/drawing/2014/main" id="{00000000-0008-0000-0400-000072010000}"/>
            </a:ext>
          </a:extLst>
        </xdr:cNvPr>
        <xdr:cNvSpPr txBox="1"/>
      </xdr:nvSpPr>
      <xdr:spPr>
        <a:xfrm>
          <a:off x="2717800" y="12860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77</xdr:row>
      <xdr:rowOff>50800</xdr:rowOff>
    </xdr:from>
    <xdr:to>
      <xdr:col>11</xdr:col>
      <xdr:colOff>9525</xdr:colOff>
      <xdr:row>77</xdr:row>
      <xdr:rowOff>77470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flipV="1">
          <a:off x="1320800" y="13252450"/>
          <a:ext cx="889000" cy="266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110489</xdr:rowOff>
    </xdr:from>
    <xdr:to>
      <xdr:col>11</xdr:col>
      <xdr:colOff>60325</xdr:colOff>
      <xdr:row>77</xdr:row>
      <xdr:rowOff>40639</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2159000" y="13140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50817</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1828800" y="12909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118111</xdr:rowOff>
    </xdr:from>
    <xdr:to>
      <xdr:col>6</xdr:col>
      <xdr:colOff>171450</xdr:colOff>
      <xdr:row>77</xdr:row>
      <xdr:rowOff>48261</xdr:rowOff>
    </xdr:to>
    <xdr:sp macro="" textlink="">
      <xdr:nvSpPr>
        <xdr:cNvPr id="374" name="フローチャート: 判断 373">
          <a:extLst>
            <a:ext uri="{FF2B5EF4-FFF2-40B4-BE49-F238E27FC236}">
              <a16:creationId xmlns:a16="http://schemas.microsoft.com/office/drawing/2014/main" id="{00000000-0008-0000-0400-000076010000}"/>
            </a:ext>
          </a:extLst>
        </xdr:cNvPr>
        <xdr:cNvSpPr/>
      </xdr:nvSpPr>
      <xdr:spPr>
        <a:xfrm>
          <a:off x="1270000" y="13148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75</xdr:row>
      <xdr:rowOff>58437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939800" y="129171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0" name="テキスト ボックス 379">
          <a:extLst>
            <a:ext uri="{FF2B5EF4-FFF2-40B4-BE49-F238E27FC236}">
              <a16:creationId xmlns:a16="http://schemas.microsoft.com/office/drawing/2014/main" id="{00000000-0008-0000-0400-00007C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125730</xdr:rowOff>
    </xdr:from>
    <xdr:to>
      <xdr:col>24</xdr:col>
      <xdr:colOff>76200</xdr:colOff>
      <xdr:row>77</xdr:row>
      <xdr:rowOff>55880</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4775200" y="1315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142257</xdr:rowOff>
    </xdr:from>
    <xdr:ext cx="762000" cy="259045"/>
    <xdr:sp macro="" textlink="">
      <xdr:nvSpPr>
        <xdr:cNvPr id="382" name="公債費該当値テキスト">
          <a:extLst>
            <a:ext uri="{FF2B5EF4-FFF2-40B4-BE49-F238E27FC236}">
              <a16:creationId xmlns:a16="http://schemas.microsoft.com/office/drawing/2014/main" id="{00000000-0008-0000-0400-00007E010000}"/>
            </a:ext>
          </a:extLst>
        </xdr:cNvPr>
        <xdr:cNvSpPr txBox="1"/>
      </xdr:nvSpPr>
      <xdr:spPr>
        <a:xfrm>
          <a:off x="4914900" y="130010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163830</xdr:rowOff>
    </xdr:from>
    <xdr:to>
      <xdr:col>20</xdr:col>
      <xdr:colOff>38100</xdr:colOff>
      <xdr:row>77</xdr:row>
      <xdr:rowOff>93980</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937000" y="13194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78757</xdr:rowOff>
    </xdr:from>
    <xdr:ext cx="7366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3606800" y="132804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129539</xdr:rowOff>
    </xdr:from>
    <xdr:to>
      <xdr:col>15</xdr:col>
      <xdr:colOff>149225</xdr:colOff>
      <xdr:row>77</xdr:row>
      <xdr:rowOff>59689</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3048000" y="13159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44466</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2717800" y="13246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77</xdr:row>
      <xdr:rowOff>0</xdr:rowOff>
    </xdr:from>
    <xdr:to>
      <xdr:col>11</xdr:col>
      <xdr:colOff>60325</xdr:colOff>
      <xdr:row>77</xdr:row>
      <xdr:rowOff>101600</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2159000" y="13201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86377</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1828800" y="13288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26670</xdr:rowOff>
    </xdr:from>
    <xdr:to>
      <xdr:col>6</xdr:col>
      <xdr:colOff>171450</xdr:colOff>
      <xdr:row>77</xdr:row>
      <xdr:rowOff>128270</xdr:rowOff>
    </xdr:to>
    <xdr:sp macro="" textlink="">
      <xdr:nvSpPr>
        <xdr:cNvPr id="389" name="楕円 388">
          <a:extLst>
            <a:ext uri="{FF2B5EF4-FFF2-40B4-BE49-F238E27FC236}">
              <a16:creationId xmlns:a16="http://schemas.microsoft.com/office/drawing/2014/main" id="{00000000-0008-0000-0400-000085010000}"/>
            </a:ext>
          </a:extLst>
        </xdr:cNvPr>
        <xdr:cNvSpPr/>
      </xdr:nvSpPr>
      <xdr:spPr>
        <a:xfrm>
          <a:off x="1270000" y="13228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113047</xdr:rowOff>
    </xdr:from>
    <xdr:ext cx="762000" cy="259045"/>
    <xdr:sp macro=""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939800" y="13314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9" name="正方形/長方形 398">
          <a:extLst>
            <a:ext uri="{FF2B5EF4-FFF2-40B4-BE49-F238E27FC236}">
              <a16:creationId xmlns:a16="http://schemas.microsoft.com/office/drawing/2014/main" id="{00000000-0008-0000-0400-00008F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0" name="正方形/長方形 399">
          <a:extLst>
            <a:ext uri="{FF2B5EF4-FFF2-40B4-BE49-F238E27FC236}">
              <a16:creationId xmlns:a16="http://schemas.microsoft.com/office/drawing/2014/main" id="{00000000-0008-0000-0400-000090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1" name="テキスト ボックス 400">
          <a:extLst>
            <a:ext uri="{FF2B5EF4-FFF2-40B4-BE49-F238E27FC236}">
              <a16:creationId xmlns:a16="http://schemas.microsoft.com/office/drawing/2014/main" id="{00000000-0008-0000-0400-000091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前年度比「</a:t>
          </a:r>
          <a:r>
            <a:rPr kumimoji="1" lang="en-US" altLang="ja-JP" sz="1300">
              <a:latin typeface="ＭＳ Ｐゴシック" panose="020B0600070205080204" pitchFamily="50" charset="-128"/>
              <a:ea typeface="ＭＳ Ｐゴシック" panose="020B0600070205080204" pitchFamily="50" charset="-128"/>
            </a:rPr>
            <a:t>+6.5</a:t>
          </a:r>
          <a:r>
            <a:rPr kumimoji="1" lang="ja-JP" altLang="en-US" sz="1300">
              <a:latin typeface="ＭＳ Ｐゴシック" panose="020B0600070205080204" pitchFamily="50" charset="-128"/>
              <a:ea typeface="ＭＳ Ｐゴシック" panose="020B0600070205080204" pitchFamily="50" charset="-128"/>
            </a:rPr>
            <a:t>ポイント」となっており、補助費、繰出金等の経常額の増が要因となっている。</a:t>
          </a:r>
        </a:p>
        <a:p>
          <a:r>
            <a:rPr kumimoji="1" lang="ja-JP" altLang="en-US" sz="1300">
              <a:latin typeface="ＭＳ Ｐゴシック" panose="020B0600070205080204" pitchFamily="50" charset="-128"/>
              <a:ea typeface="ＭＳ Ｐゴシック" panose="020B0600070205080204" pitchFamily="50" charset="-128"/>
            </a:rPr>
            <a:t>　今後についても既存事業の見直し等による経常経費の抑制を図るとともに、税収増などの自主財源確保に努めていく。</a:t>
          </a:r>
        </a:p>
      </xdr:txBody>
    </xdr:sp>
    <xdr:clientData/>
  </xdr:twoCellAnchor>
  <xdr:oneCellAnchor>
    <xdr:from>
      <xdr:col>62</xdr:col>
      <xdr:colOff>6350</xdr:colOff>
      <xdr:row>69</xdr:row>
      <xdr:rowOff>107950</xdr:rowOff>
    </xdr:from>
    <xdr:ext cx="298543" cy="225703"/>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82</xdr:row>
      <xdr:rowOff>29029</xdr:rowOff>
    </xdr:from>
    <xdr:to>
      <xdr:col>85</xdr:col>
      <xdr:colOff>66675</xdr:colOff>
      <xdr:row>82</xdr:row>
      <xdr:rowOff>29029</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58256</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80</xdr:row>
      <xdr:rowOff>45357</xdr:rowOff>
    </xdr:from>
    <xdr:to>
      <xdr:col>85</xdr:col>
      <xdr:colOff>66675</xdr:colOff>
      <xdr:row>80</xdr:row>
      <xdr:rowOff>45357</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79</xdr:row>
      <xdr:rowOff>74584</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61686</xdr:rowOff>
    </xdr:from>
    <xdr:to>
      <xdr:col>85</xdr:col>
      <xdr:colOff>66675</xdr:colOff>
      <xdr:row>78</xdr:row>
      <xdr:rowOff>61686</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90913</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78014</xdr:rowOff>
    </xdr:from>
    <xdr:to>
      <xdr:col>85</xdr:col>
      <xdr:colOff>66675</xdr:colOff>
      <xdr:row>76</xdr:row>
      <xdr:rowOff>78014</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107241</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74</xdr:row>
      <xdr:rowOff>94343</xdr:rowOff>
    </xdr:from>
    <xdr:to>
      <xdr:col>85</xdr:col>
      <xdr:colOff>66675</xdr:colOff>
      <xdr:row>74</xdr:row>
      <xdr:rowOff>94343</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73</xdr:row>
      <xdr:rowOff>123570</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110672</xdr:rowOff>
    </xdr:from>
    <xdr:to>
      <xdr:col>85</xdr:col>
      <xdr:colOff>66675</xdr:colOff>
      <xdr:row>72</xdr:row>
      <xdr:rowOff>110672</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71</xdr:row>
      <xdr:rowOff>139899</xdr:rowOff>
    </xdr:from>
    <xdr:ext cx="508000" cy="259045"/>
    <xdr:sp macro=""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9" name="公債費以外グラフ枠">
          <a:extLst>
            <a:ext uri="{FF2B5EF4-FFF2-40B4-BE49-F238E27FC236}">
              <a16:creationId xmlns:a16="http://schemas.microsoft.com/office/drawing/2014/main" id="{00000000-0008-0000-0400-0000A3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92710</xdr:rowOff>
    </xdr:from>
    <xdr:to>
      <xdr:col>82</xdr:col>
      <xdr:colOff>107950</xdr:colOff>
      <xdr:row>81</xdr:row>
      <xdr:rowOff>17599</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flipV="1">
          <a:off x="16510000" y="12608560"/>
          <a:ext cx="0" cy="129648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161126</xdr:rowOff>
    </xdr:from>
    <xdr:ext cx="762000" cy="259045"/>
    <xdr:sp macro="" textlink="">
      <xdr:nvSpPr>
        <xdr:cNvPr id="421" name="公債費以外最小値テキスト">
          <a:extLst>
            <a:ext uri="{FF2B5EF4-FFF2-40B4-BE49-F238E27FC236}">
              <a16:creationId xmlns:a16="http://schemas.microsoft.com/office/drawing/2014/main" id="{00000000-0008-0000-0400-0000A5010000}"/>
            </a:ext>
          </a:extLst>
        </xdr:cNvPr>
        <xdr:cNvSpPr txBox="1"/>
      </xdr:nvSpPr>
      <xdr:spPr>
        <a:xfrm>
          <a:off x="16598900" y="138771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17599</xdr:rowOff>
    </xdr:from>
    <xdr:to>
      <xdr:col>82</xdr:col>
      <xdr:colOff>196850</xdr:colOff>
      <xdr:row>81</xdr:row>
      <xdr:rowOff>17599</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a:off x="16421100" y="13905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7637</xdr:rowOff>
    </xdr:from>
    <xdr:ext cx="762000" cy="259045"/>
    <xdr:sp macro="" textlink="">
      <xdr:nvSpPr>
        <xdr:cNvPr id="423" name="公債費以外最大値テキスト">
          <a:extLst>
            <a:ext uri="{FF2B5EF4-FFF2-40B4-BE49-F238E27FC236}">
              <a16:creationId xmlns:a16="http://schemas.microsoft.com/office/drawing/2014/main" id="{00000000-0008-0000-0400-0000A7010000}"/>
            </a:ext>
          </a:extLst>
        </xdr:cNvPr>
        <xdr:cNvSpPr txBox="1"/>
      </xdr:nvSpPr>
      <xdr:spPr>
        <a:xfrm>
          <a:off x="16598900" y="123520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92710</xdr:rowOff>
    </xdr:from>
    <xdr:to>
      <xdr:col>82</xdr:col>
      <xdr:colOff>196850</xdr:colOff>
      <xdr:row>73</xdr:row>
      <xdr:rowOff>92710</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26085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78</xdr:row>
      <xdr:rowOff>9434</xdr:rowOff>
    </xdr:from>
    <xdr:to>
      <xdr:col>82</xdr:col>
      <xdr:colOff>107950</xdr:colOff>
      <xdr:row>79</xdr:row>
      <xdr:rowOff>50256</xdr:rowOff>
    </xdr:to>
    <xdr:cxnSp macro="">
      <xdr:nvCxnSpPr>
        <xdr:cNvPr id="425" name="直線コネクタ 424">
          <a:extLst>
            <a:ext uri="{FF2B5EF4-FFF2-40B4-BE49-F238E27FC236}">
              <a16:creationId xmlns:a16="http://schemas.microsoft.com/office/drawing/2014/main" id="{00000000-0008-0000-0400-0000A9010000}"/>
            </a:ext>
          </a:extLst>
        </xdr:cNvPr>
        <xdr:cNvCxnSpPr/>
      </xdr:nvCxnSpPr>
      <xdr:spPr>
        <a:xfrm>
          <a:off x="15671800" y="13382534"/>
          <a:ext cx="838200" cy="2122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91095</xdr:rowOff>
    </xdr:from>
    <xdr:ext cx="762000" cy="259045"/>
    <xdr:sp macro="" textlink="">
      <xdr:nvSpPr>
        <xdr:cNvPr id="426" name="公債費以外平均値テキスト">
          <a:extLst>
            <a:ext uri="{FF2B5EF4-FFF2-40B4-BE49-F238E27FC236}">
              <a16:creationId xmlns:a16="http://schemas.microsoft.com/office/drawing/2014/main" id="{00000000-0008-0000-0400-0000AA010000}"/>
            </a:ext>
          </a:extLst>
        </xdr:cNvPr>
        <xdr:cNvSpPr txBox="1"/>
      </xdr:nvSpPr>
      <xdr:spPr>
        <a:xfrm>
          <a:off x="16598900" y="1312129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74568</xdr:rowOff>
    </xdr:from>
    <xdr:to>
      <xdr:col>82</xdr:col>
      <xdr:colOff>158750</xdr:colOff>
      <xdr:row>78</xdr:row>
      <xdr:rowOff>4718</xdr:rowOff>
    </xdr:to>
    <xdr:sp macro="" textlink="">
      <xdr:nvSpPr>
        <xdr:cNvPr id="427" name="フローチャート: 判断 426">
          <a:extLst>
            <a:ext uri="{FF2B5EF4-FFF2-40B4-BE49-F238E27FC236}">
              <a16:creationId xmlns:a16="http://schemas.microsoft.com/office/drawing/2014/main" id="{00000000-0008-0000-0400-0000AB010000}"/>
            </a:ext>
          </a:extLst>
        </xdr:cNvPr>
        <xdr:cNvSpPr/>
      </xdr:nvSpPr>
      <xdr:spPr>
        <a:xfrm>
          <a:off x="16459200" y="132762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66584</xdr:rowOff>
    </xdr:from>
    <xdr:to>
      <xdr:col>78</xdr:col>
      <xdr:colOff>69850</xdr:colOff>
      <xdr:row>78</xdr:row>
      <xdr:rowOff>9434</xdr:rowOff>
    </xdr:to>
    <xdr:cxnSp macro="">
      <xdr:nvCxnSpPr>
        <xdr:cNvPr id="428" name="直線コネクタ 427">
          <a:extLst>
            <a:ext uri="{FF2B5EF4-FFF2-40B4-BE49-F238E27FC236}">
              <a16:creationId xmlns:a16="http://schemas.microsoft.com/office/drawing/2014/main" id="{00000000-0008-0000-0400-0000AC010000}"/>
            </a:ext>
          </a:extLst>
        </xdr:cNvPr>
        <xdr:cNvCxnSpPr/>
      </xdr:nvCxnSpPr>
      <xdr:spPr>
        <a:xfrm>
          <a:off x="14782800" y="13268234"/>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25581</xdr:rowOff>
    </xdr:from>
    <xdr:to>
      <xdr:col>78</xdr:col>
      <xdr:colOff>120650</xdr:colOff>
      <xdr:row>77</xdr:row>
      <xdr:rowOff>127181</xdr:rowOff>
    </xdr:to>
    <xdr:sp macro=""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5621000" y="132272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137358</xdr:rowOff>
    </xdr:from>
    <xdr:ext cx="736600" cy="259045"/>
    <xdr:sp macro="" textlink="">
      <xdr:nvSpPr>
        <xdr:cNvPr id="430" name="テキスト ボックス 429">
          <a:extLst>
            <a:ext uri="{FF2B5EF4-FFF2-40B4-BE49-F238E27FC236}">
              <a16:creationId xmlns:a16="http://schemas.microsoft.com/office/drawing/2014/main" id="{00000000-0008-0000-0400-0000AE010000}"/>
            </a:ext>
          </a:extLst>
        </xdr:cNvPr>
        <xdr:cNvSpPr txBox="1"/>
      </xdr:nvSpPr>
      <xdr:spPr>
        <a:xfrm>
          <a:off x="15290800" y="129961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66584</xdr:rowOff>
    </xdr:from>
    <xdr:to>
      <xdr:col>73</xdr:col>
      <xdr:colOff>180975</xdr:colOff>
      <xdr:row>78</xdr:row>
      <xdr:rowOff>19231</xdr:rowOff>
    </xdr:to>
    <xdr:cxnSp macro="">
      <xdr:nvCxnSpPr>
        <xdr:cNvPr id="431" name="直線コネクタ 430">
          <a:extLst>
            <a:ext uri="{FF2B5EF4-FFF2-40B4-BE49-F238E27FC236}">
              <a16:creationId xmlns:a16="http://schemas.microsoft.com/office/drawing/2014/main" id="{00000000-0008-0000-0400-0000AF010000}"/>
            </a:ext>
          </a:extLst>
        </xdr:cNvPr>
        <xdr:cNvCxnSpPr/>
      </xdr:nvCxnSpPr>
      <xdr:spPr>
        <a:xfrm flipV="1">
          <a:off x="13893800" y="13268234"/>
          <a:ext cx="889000" cy="1240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128451</xdr:rowOff>
    </xdr:from>
    <xdr:to>
      <xdr:col>74</xdr:col>
      <xdr:colOff>31750</xdr:colOff>
      <xdr:row>77</xdr:row>
      <xdr:rowOff>58601</xdr:rowOff>
    </xdr:to>
    <xdr:sp macro="" textlink="">
      <xdr:nvSpPr>
        <xdr:cNvPr id="432" name="フローチャート: 判断 431">
          <a:extLst>
            <a:ext uri="{FF2B5EF4-FFF2-40B4-BE49-F238E27FC236}">
              <a16:creationId xmlns:a16="http://schemas.microsoft.com/office/drawing/2014/main" id="{00000000-0008-0000-0400-0000B0010000}"/>
            </a:ext>
          </a:extLst>
        </xdr:cNvPr>
        <xdr:cNvSpPr/>
      </xdr:nvSpPr>
      <xdr:spPr>
        <a:xfrm>
          <a:off x="14732000" y="13158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68778</xdr:rowOff>
    </xdr:from>
    <xdr:ext cx="762000" cy="259045"/>
    <xdr:sp macro="" textlink="">
      <xdr:nvSpPr>
        <xdr:cNvPr id="433" name="テキスト ボックス 432">
          <a:extLst>
            <a:ext uri="{FF2B5EF4-FFF2-40B4-BE49-F238E27FC236}">
              <a16:creationId xmlns:a16="http://schemas.microsoft.com/office/drawing/2014/main" id="{00000000-0008-0000-0400-0000B1010000}"/>
            </a:ext>
          </a:extLst>
        </xdr:cNvPr>
        <xdr:cNvSpPr txBox="1"/>
      </xdr:nvSpPr>
      <xdr:spPr>
        <a:xfrm>
          <a:off x="14401800" y="12927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154758</xdr:rowOff>
    </xdr:from>
    <xdr:to>
      <xdr:col>69</xdr:col>
      <xdr:colOff>92075</xdr:colOff>
      <xdr:row>78</xdr:row>
      <xdr:rowOff>19231</xdr:rowOff>
    </xdr:to>
    <xdr:cxnSp macro="">
      <xdr:nvCxnSpPr>
        <xdr:cNvPr id="434" name="直線コネクタ 433">
          <a:extLst>
            <a:ext uri="{FF2B5EF4-FFF2-40B4-BE49-F238E27FC236}">
              <a16:creationId xmlns:a16="http://schemas.microsoft.com/office/drawing/2014/main" id="{00000000-0008-0000-0400-0000B2010000}"/>
            </a:ext>
          </a:extLst>
        </xdr:cNvPr>
        <xdr:cNvCxnSpPr/>
      </xdr:nvCxnSpPr>
      <xdr:spPr>
        <a:xfrm>
          <a:off x="13004800" y="13356408"/>
          <a:ext cx="88900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77</xdr:row>
      <xdr:rowOff>61505</xdr:rowOff>
    </xdr:from>
    <xdr:to>
      <xdr:col>69</xdr:col>
      <xdr:colOff>142875</xdr:colOff>
      <xdr:row>77</xdr:row>
      <xdr:rowOff>163105</xdr:rowOff>
    </xdr:to>
    <xdr:sp macro="" textlink="">
      <xdr:nvSpPr>
        <xdr:cNvPr id="435" name="フローチャート: 判断 434">
          <a:extLst>
            <a:ext uri="{FF2B5EF4-FFF2-40B4-BE49-F238E27FC236}">
              <a16:creationId xmlns:a16="http://schemas.microsoft.com/office/drawing/2014/main" id="{00000000-0008-0000-0400-0000B3010000}"/>
            </a:ext>
          </a:extLst>
        </xdr:cNvPr>
        <xdr:cNvSpPr/>
      </xdr:nvSpPr>
      <xdr:spPr>
        <a:xfrm>
          <a:off x="13843000" y="132631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1832</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3512800" y="130320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97427</xdr:rowOff>
    </xdr:from>
    <xdr:to>
      <xdr:col>65</xdr:col>
      <xdr:colOff>53975</xdr:colOff>
      <xdr:row>78</xdr:row>
      <xdr:rowOff>27577</xdr:rowOff>
    </xdr:to>
    <xdr:sp macro=""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2954000" y="132990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37754</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2623800" y="13067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78</xdr:row>
      <xdr:rowOff>170906</xdr:rowOff>
    </xdr:from>
    <xdr:to>
      <xdr:col>82</xdr:col>
      <xdr:colOff>158750</xdr:colOff>
      <xdr:row>79</xdr:row>
      <xdr:rowOff>101056</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6459200" y="13544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78</xdr:row>
      <xdr:rowOff>142983</xdr:rowOff>
    </xdr:from>
    <xdr:ext cx="762000" cy="259045"/>
    <xdr:sp macro="" textlink="">
      <xdr:nvSpPr>
        <xdr:cNvPr id="445" name="公債費以外該当値テキスト">
          <a:extLst>
            <a:ext uri="{FF2B5EF4-FFF2-40B4-BE49-F238E27FC236}">
              <a16:creationId xmlns:a16="http://schemas.microsoft.com/office/drawing/2014/main" id="{00000000-0008-0000-0400-0000BD010000}"/>
            </a:ext>
          </a:extLst>
        </xdr:cNvPr>
        <xdr:cNvSpPr txBox="1"/>
      </xdr:nvSpPr>
      <xdr:spPr>
        <a:xfrm>
          <a:off x="16598900" y="135160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130084</xdr:rowOff>
    </xdr:from>
    <xdr:to>
      <xdr:col>78</xdr:col>
      <xdr:colOff>120650</xdr:colOff>
      <xdr:row>78</xdr:row>
      <xdr:rowOff>60234</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5621000" y="133317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78</xdr:row>
      <xdr:rowOff>45011</xdr:rowOff>
    </xdr:from>
    <xdr:ext cx="7366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5290800" y="134181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15784</xdr:rowOff>
    </xdr:from>
    <xdr:to>
      <xdr:col>74</xdr:col>
      <xdr:colOff>31750</xdr:colOff>
      <xdr:row>77</xdr:row>
      <xdr:rowOff>117384</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4732000" y="13217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102161</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4401800" y="133038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139881</xdr:rowOff>
    </xdr:from>
    <xdr:to>
      <xdr:col>69</xdr:col>
      <xdr:colOff>142875</xdr:colOff>
      <xdr:row>78</xdr:row>
      <xdr:rowOff>70031</xdr:rowOff>
    </xdr:to>
    <xdr:sp macro="" textlink="">
      <xdr:nvSpPr>
        <xdr:cNvPr id="450" name="楕円 449">
          <a:extLst>
            <a:ext uri="{FF2B5EF4-FFF2-40B4-BE49-F238E27FC236}">
              <a16:creationId xmlns:a16="http://schemas.microsoft.com/office/drawing/2014/main" id="{00000000-0008-0000-0400-0000C2010000}"/>
            </a:ext>
          </a:extLst>
        </xdr:cNvPr>
        <xdr:cNvSpPr/>
      </xdr:nvSpPr>
      <xdr:spPr>
        <a:xfrm>
          <a:off x="13843000" y="13341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54808</xdr:rowOff>
    </xdr:from>
    <xdr:ext cx="762000" cy="259045"/>
    <xdr:sp macro=""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3512800" y="134279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103958</xdr:rowOff>
    </xdr:from>
    <xdr:to>
      <xdr:col>65</xdr:col>
      <xdr:colOff>53975</xdr:colOff>
      <xdr:row>78</xdr:row>
      <xdr:rowOff>34108</xdr:rowOff>
    </xdr:to>
    <xdr:sp macro="" textlink="">
      <xdr:nvSpPr>
        <xdr:cNvPr id="452" name="楕円 451">
          <a:extLst>
            <a:ext uri="{FF2B5EF4-FFF2-40B4-BE49-F238E27FC236}">
              <a16:creationId xmlns:a16="http://schemas.microsoft.com/office/drawing/2014/main" id="{00000000-0008-0000-0400-0000C4010000}"/>
            </a:ext>
          </a:extLst>
        </xdr:cNvPr>
        <xdr:cNvSpPr/>
      </xdr:nvSpPr>
      <xdr:spPr>
        <a:xfrm>
          <a:off x="12954000" y="13305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18885</xdr:rowOff>
    </xdr:from>
    <xdr:ext cx="762000" cy="259045"/>
    <xdr:sp macro=""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2623800" y="13391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5</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21</xdr:row>
      <xdr:rowOff>3175</xdr:rowOff>
    </xdr:from>
    <xdr:to>
      <xdr:col>33</xdr:col>
      <xdr:colOff>114300</xdr:colOff>
      <xdr:row>21</xdr:row>
      <xdr:rowOff>3175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651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20</xdr:row>
      <xdr:rowOff>32402</xdr:rowOff>
    </xdr:from>
    <xdr:ext cx="762000" cy="259045"/>
    <xdr:sp macro=""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509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89552</xdr:rowOff>
    </xdr:from>
    <xdr:ext cx="762000" cy="259045"/>
    <xdr:sp macro=""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17</xdr:row>
      <xdr:rowOff>117475</xdr:rowOff>
    </xdr:from>
    <xdr:to>
      <xdr:col>33</xdr:col>
      <xdr:colOff>114300</xdr:colOff>
      <xdr:row>17</xdr:row>
      <xdr:rowOff>117475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3079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16</xdr:row>
      <xdr:rowOff>146702</xdr:rowOff>
    </xdr:from>
    <xdr:ext cx="762000" cy="259045"/>
    <xdr:sp macro=""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937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14</xdr:row>
      <xdr:rowOff>60325</xdr:rowOff>
    </xdr:from>
    <xdr:to>
      <xdr:col>33</xdr:col>
      <xdr:colOff>114300</xdr:colOff>
      <xdr:row>14</xdr:row>
      <xdr:rowOff>60325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5082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13</xdr:row>
      <xdr:rowOff>89552</xdr:rowOff>
    </xdr:from>
    <xdr:ext cx="762000" cy="259045"/>
    <xdr:sp macro=""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23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146702</xdr:rowOff>
    </xdr:from>
    <xdr:ext cx="762000" cy="259045"/>
    <xdr:sp macro=""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3175</xdr:rowOff>
    </xdr:from>
    <xdr:to>
      <xdr:col>33</xdr:col>
      <xdr:colOff>114300</xdr:colOff>
      <xdr:row>11</xdr:row>
      <xdr:rowOff>3175</xdr:rowOff>
    </xdr:to>
    <xdr:cxnSp macro="">
      <xdr:nvCxnSpPr>
        <xdr:cNvPr id="43" name="直線コネクタ 42">
          <a:extLst>
            <a:ext uri="{FF2B5EF4-FFF2-40B4-BE49-F238E27FC236}">
              <a16:creationId xmlns:a16="http://schemas.microsoft.com/office/drawing/2014/main" id="{00000000-0008-0000-0500-00002B000000}"/>
            </a:ext>
          </a:extLst>
        </xdr:cNvPr>
        <xdr:cNvCxnSpPr/>
      </xdr:nvCxnSpPr>
      <xdr:spPr bwMode="auto">
        <a:xfrm>
          <a:off x="2159000" y="193675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32402</xdr:rowOff>
    </xdr:from>
    <xdr:ext cx="762000" cy="259045"/>
    <xdr:sp macro="" textlink="">
      <xdr:nvSpPr>
        <xdr:cNvPr id="44" name="テキスト ボックス 43">
          <a:extLst>
            <a:ext uri="{FF2B5EF4-FFF2-40B4-BE49-F238E27FC236}">
              <a16:creationId xmlns:a16="http://schemas.microsoft.com/office/drawing/2014/main" id="{00000000-0008-0000-0500-00002C000000}"/>
            </a:ext>
          </a:extLst>
        </xdr:cNvPr>
        <xdr:cNvSpPr txBox="1"/>
      </xdr:nvSpPr>
      <xdr:spPr>
        <a:xfrm>
          <a:off x="1384300" y="1794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6" name="テキスト ボックス 45">
          <a:extLst>
            <a:ext uri="{FF2B5EF4-FFF2-40B4-BE49-F238E27FC236}">
              <a16:creationId xmlns:a16="http://schemas.microsoft.com/office/drawing/2014/main" id="{00000000-0008-0000-0500-00002E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7" name="人口1人当たり決算額の推移グラフ枠130">
          <a:extLst>
            <a:ext uri="{FF2B5EF4-FFF2-40B4-BE49-F238E27FC236}">
              <a16:creationId xmlns:a16="http://schemas.microsoft.com/office/drawing/2014/main" id="{00000000-0008-0000-0500-00002F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3584</xdr:rowOff>
    </xdr:from>
    <xdr:to>
      <xdr:col>29</xdr:col>
      <xdr:colOff>127000</xdr:colOff>
      <xdr:row>20</xdr:row>
      <xdr:rowOff>21266</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flipV="1">
          <a:off x="5651500" y="2108609"/>
          <a:ext cx="0" cy="138928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164793</xdr:rowOff>
    </xdr:from>
    <xdr:ext cx="762000" cy="259045"/>
    <xdr:sp macro="" textlink="">
      <xdr:nvSpPr>
        <xdr:cNvPr id="49" name="人口1人当たり決算額の推移最小値テキスト130">
          <a:extLst>
            <a:ext uri="{FF2B5EF4-FFF2-40B4-BE49-F238E27FC236}">
              <a16:creationId xmlns:a16="http://schemas.microsoft.com/office/drawing/2014/main" id="{00000000-0008-0000-0500-000031000000}"/>
            </a:ext>
          </a:extLst>
        </xdr:cNvPr>
        <xdr:cNvSpPr txBox="1"/>
      </xdr:nvSpPr>
      <xdr:spPr>
        <a:xfrm>
          <a:off x="5740400" y="34699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107,338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21266</xdr:rowOff>
    </xdr:from>
    <xdr:to>
      <xdr:col>30</xdr:col>
      <xdr:colOff>25400</xdr:colOff>
      <xdr:row>20</xdr:row>
      <xdr:rowOff>21266</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a:off x="5562600" y="349789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89961</xdr:rowOff>
    </xdr:from>
    <xdr:ext cx="762000" cy="259045"/>
    <xdr:sp macro="" textlink="">
      <xdr:nvSpPr>
        <xdr:cNvPr id="51" name="人口1人当たり決算額の推移最大値テキスト130">
          <a:extLst>
            <a:ext uri="{FF2B5EF4-FFF2-40B4-BE49-F238E27FC236}">
              <a16:creationId xmlns:a16="http://schemas.microsoft.com/office/drawing/2014/main" id="{00000000-0008-0000-0500-000033000000}"/>
            </a:ext>
          </a:extLst>
        </xdr:cNvPr>
        <xdr:cNvSpPr txBox="1"/>
      </xdr:nvSpPr>
      <xdr:spPr>
        <a:xfrm>
          <a:off x="5740400" y="18520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1,079,714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3584</xdr:rowOff>
    </xdr:from>
    <xdr:to>
      <xdr:col>30</xdr:col>
      <xdr:colOff>25400</xdr:colOff>
      <xdr:row>12</xdr:row>
      <xdr:rowOff>3584</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a:off x="5562600" y="210860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18</xdr:row>
      <xdr:rowOff>164960</xdr:rowOff>
    </xdr:from>
    <xdr:to>
      <xdr:col>29</xdr:col>
      <xdr:colOff>127000</xdr:colOff>
      <xdr:row>19</xdr:row>
      <xdr:rowOff>5975</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5003800" y="3298685"/>
          <a:ext cx="647700" cy="1246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46406</xdr:rowOff>
    </xdr:from>
    <xdr:ext cx="762000" cy="259045"/>
    <xdr:sp macro="" textlink="">
      <xdr:nvSpPr>
        <xdr:cNvPr id="54" name="人口1人当たり決算額の推移平均値テキスト130">
          <a:extLst>
            <a:ext uri="{FF2B5EF4-FFF2-40B4-BE49-F238E27FC236}">
              <a16:creationId xmlns:a16="http://schemas.microsoft.com/office/drawing/2014/main" id="{00000000-0008-0000-0500-000036000000}"/>
            </a:ext>
          </a:extLst>
        </xdr:cNvPr>
        <xdr:cNvSpPr txBox="1"/>
      </xdr:nvSpPr>
      <xdr:spPr>
        <a:xfrm>
          <a:off x="5740400" y="300868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305,754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29879</xdr:rowOff>
    </xdr:from>
    <xdr:to>
      <xdr:col>29</xdr:col>
      <xdr:colOff>177800</xdr:colOff>
      <xdr:row>18</xdr:row>
      <xdr:rowOff>131479</xdr:rowOff>
    </xdr:to>
    <xdr:sp macro="" textlink="">
      <xdr:nvSpPr>
        <xdr:cNvPr id="55" name="フローチャート: 判断 54">
          <a:extLst>
            <a:ext uri="{FF2B5EF4-FFF2-40B4-BE49-F238E27FC236}">
              <a16:creationId xmlns:a16="http://schemas.microsoft.com/office/drawing/2014/main" id="{00000000-0008-0000-0500-000037000000}"/>
            </a:ext>
          </a:extLst>
        </xdr:cNvPr>
        <xdr:cNvSpPr/>
      </xdr:nvSpPr>
      <xdr:spPr bwMode="auto">
        <a:xfrm>
          <a:off x="5600700" y="31636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19</xdr:row>
      <xdr:rowOff>5975</xdr:rowOff>
    </xdr:from>
    <xdr:to>
      <xdr:col>26</xdr:col>
      <xdr:colOff>50800</xdr:colOff>
      <xdr:row>19</xdr:row>
      <xdr:rowOff>15794</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flipV="1">
          <a:off x="4305300" y="3311150"/>
          <a:ext cx="698500" cy="981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60106</xdr:rowOff>
    </xdr:from>
    <xdr:to>
      <xdr:col>26</xdr:col>
      <xdr:colOff>101600</xdr:colOff>
      <xdr:row>18</xdr:row>
      <xdr:rowOff>161706</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953000" y="319383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433</xdr:rowOff>
    </xdr:from>
    <xdr:ext cx="7366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4622800" y="29627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19</xdr:row>
      <xdr:rowOff>15794</xdr:rowOff>
    </xdr:from>
    <xdr:to>
      <xdr:col>22</xdr:col>
      <xdr:colOff>114300</xdr:colOff>
      <xdr:row>19</xdr:row>
      <xdr:rowOff>30714</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3606800" y="3320969"/>
          <a:ext cx="698500" cy="149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18</xdr:row>
      <xdr:rowOff>82214</xdr:rowOff>
    </xdr:from>
    <xdr:to>
      <xdr:col>22</xdr:col>
      <xdr:colOff>165100</xdr:colOff>
      <xdr:row>19</xdr:row>
      <xdr:rowOff>12364</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4254500" y="32159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22541</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924300" y="29848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19</xdr:row>
      <xdr:rowOff>30714</xdr:rowOff>
    </xdr:from>
    <xdr:to>
      <xdr:col>18</xdr:col>
      <xdr:colOff>177800</xdr:colOff>
      <xdr:row>19</xdr:row>
      <xdr:rowOff>59476</xdr:rowOff>
    </xdr:to>
    <xdr:cxnSp macro="">
      <xdr:nvCxnSpPr>
        <xdr:cNvPr id="62" name="直線コネクタ 61">
          <a:extLst>
            <a:ext uri="{FF2B5EF4-FFF2-40B4-BE49-F238E27FC236}">
              <a16:creationId xmlns:a16="http://schemas.microsoft.com/office/drawing/2014/main" id="{00000000-0008-0000-0500-00003E000000}"/>
            </a:ext>
          </a:extLst>
        </xdr:cNvPr>
        <xdr:cNvCxnSpPr/>
      </xdr:nvCxnSpPr>
      <xdr:spPr bwMode="auto">
        <a:xfrm flipV="1">
          <a:off x="2908300" y="3335889"/>
          <a:ext cx="698500" cy="287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18</xdr:row>
      <xdr:rowOff>97743</xdr:rowOff>
    </xdr:from>
    <xdr:to>
      <xdr:col>19</xdr:col>
      <xdr:colOff>38100</xdr:colOff>
      <xdr:row>19</xdr:row>
      <xdr:rowOff>27893</xdr:rowOff>
    </xdr:to>
    <xdr:sp macro="" textlink="">
      <xdr:nvSpPr>
        <xdr:cNvPr id="63" name="フローチャート: 判断 62">
          <a:extLst>
            <a:ext uri="{FF2B5EF4-FFF2-40B4-BE49-F238E27FC236}">
              <a16:creationId xmlns:a16="http://schemas.microsoft.com/office/drawing/2014/main" id="{00000000-0008-0000-0500-00003F000000}"/>
            </a:ext>
          </a:extLst>
        </xdr:cNvPr>
        <xdr:cNvSpPr/>
      </xdr:nvSpPr>
      <xdr:spPr bwMode="auto">
        <a:xfrm>
          <a:off x="3556000" y="323146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38070</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3225800" y="3000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258,255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18</xdr:row>
      <xdr:rowOff>105824</xdr:rowOff>
    </xdr:from>
    <xdr:to>
      <xdr:col>15</xdr:col>
      <xdr:colOff>101600</xdr:colOff>
      <xdr:row>19</xdr:row>
      <xdr:rowOff>35974</xdr:rowOff>
    </xdr:to>
    <xdr:sp macro="" textlink="">
      <xdr:nvSpPr>
        <xdr:cNvPr id="65" name="フローチャート: 判断 64">
          <a:extLst>
            <a:ext uri="{FF2B5EF4-FFF2-40B4-BE49-F238E27FC236}">
              <a16:creationId xmlns:a16="http://schemas.microsoft.com/office/drawing/2014/main" id="{00000000-0008-0000-0500-000041000000}"/>
            </a:ext>
          </a:extLst>
        </xdr:cNvPr>
        <xdr:cNvSpPr/>
      </xdr:nvSpPr>
      <xdr:spPr bwMode="auto">
        <a:xfrm>
          <a:off x="2857500" y="323954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46151</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2527300" y="30084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9" name="テキスト ボックス 68">
          <a:extLst>
            <a:ext uri="{FF2B5EF4-FFF2-40B4-BE49-F238E27FC236}">
              <a16:creationId xmlns:a16="http://schemas.microsoft.com/office/drawing/2014/main" id="{00000000-0008-0000-0500-000045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70" name="テキスト ボックス 69">
          <a:extLst>
            <a:ext uri="{FF2B5EF4-FFF2-40B4-BE49-F238E27FC236}">
              <a16:creationId xmlns:a16="http://schemas.microsoft.com/office/drawing/2014/main" id="{00000000-0008-0000-0500-000046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114160</xdr:rowOff>
    </xdr:from>
    <xdr:to>
      <xdr:col>29</xdr:col>
      <xdr:colOff>177800</xdr:colOff>
      <xdr:row>19</xdr:row>
      <xdr:rowOff>44310</xdr:rowOff>
    </xdr:to>
    <xdr:sp macro="" textlink="">
      <xdr:nvSpPr>
        <xdr:cNvPr id="72" name="楕円 71">
          <a:extLst>
            <a:ext uri="{FF2B5EF4-FFF2-40B4-BE49-F238E27FC236}">
              <a16:creationId xmlns:a16="http://schemas.microsoft.com/office/drawing/2014/main" id="{00000000-0008-0000-0500-000048000000}"/>
            </a:ext>
          </a:extLst>
        </xdr:cNvPr>
        <xdr:cNvSpPr/>
      </xdr:nvSpPr>
      <xdr:spPr bwMode="auto">
        <a:xfrm>
          <a:off x="5600700" y="324788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18</xdr:row>
      <xdr:rowOff>86237</xdr:rowOff>
    </xdr:from>
    <xdr:ext cx="762000" cy="259045"/>
    <xdr:sp macro="" textlink="">
      <xdr:nvSpPr>
        <xdr:cNvPr id="73" name="人口1人当たり決算額の推移該当値テキスト130">
          <a:extLst>
            <a:ext uri="{FF2B5EF4-FFF2-40B4-BE49-F238E27FC236}">
              <a16:creationId xmlns:a16="http://schemas.microsoft.com/office/drawing/2014/main" id="{00000000-0008-0000-0500-000049000000}"/>
            </a:ext>
          </a:extLst>
        </xdr:cNvPr>
        <xdr:cNvSpPr txBox="1"/>
      </xdr:nvSpPr>
      <xdr:spPr>
        <a:xfrm>
          <a:off x="5740400" y="3219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246,765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18</xdr:row>
      <xdr:rowOff>126625</xdr:rowOff>
    </xdr:from>
    <xdr:to>
      <xdr:col>26</xdr:col>
      <xdr:colOff>101600</xdr:colOff>
      <xdr:row>19</xdr:row>
      <xdr:rowOff>56775</xdr:rowOff>
    </xdr:to>
    <xdr:sp macro="" textlink="">
      <xdr:nvSpPr>
        <xdr:cNvPr id="74" name="楕円 73">
          <a:extLst>
            <a:ext uri="{FF2B5EF4-FFF2-40B4-BE49-F238E27FC236}">
              <a16:creationId xmlns:a16="http://schemas.microsoft.com/office/drawing/2014/main" id="{00000000-0008-0000-0500-00004A000000}"/>
            </a:ext>
          </a:extLst>
        </xdr:cNvPr>
        <xdr:cNvSpPr/>
      </xdr:nvSpPr>
      <xdr:spPr bwMode="auto">
        <a:xfrm>
          <a:off x="4953000" y="32603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19</xdr:row>
      <xdr:rowOff>41552</xdr:rowOff>
    </xdr:from>
    <xdr:ext cx="736600" cy="259045"/>
    <xdr:sp macro=""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4622800" y="3346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238,040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18</xdr:row>
      <xdr:rowOff>136444</xdr:rowOff>
    </xdr:from>
    <xdr:to>
      <xdr:col>22</xdr:col>
      <xdr:colOff>165100</xdr:colOff>
      <xdr:row>19</xdr:row>
      <xdr:rowOff>66594</xdr:rowOff>
    </xdr:to>
    <xdr:sp macro="" textlink="">
      <xdr:nvSpPr>
        <xdr:cNvPr id="76" name="楕円 75">
          <a:extLst>
            <a:ext uri="{FF2B5EF4-FFF2-40B4-BE49-F238E27FC236}">
              <a16:creationId xmlns:a16="http://schemas.microsoft.com/office/drawing/2014/main" id="{00000000-0008-0000-0500-00004C000000}"/>
            </a:ext>
          </a:extLst>
        </xdr:cNvPr>
        <xdr:cNvSpPr/>
      </xdr:nvSpPr>
      <xdr:spPr bwMode="auto">
        <a:xfrm>
          <a:off x="4254500" y="327016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19</xdr:row>
      <xdr:rowOff>51371</xdr:rowOff>
    </xdr:from>
    <xdr:ext cx="762000" cy="259045"/>
    <xdr:sp macro=""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3924300" y="33565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18</xdr:row>
      <xdr:rowOff>151364</xdr:rowOff>
    </xdr:from>
    <xdr:to>
      <xdr:col>19</xdr:col>
      <xdr:colOff>38100</xdr:colOff>
      <xdr:row>19</xdr:row>
      <xdr:rowOff>81514</xdr:rowOff>
    </xdr:to>
    <xdr:sp macro="" textlink="">
      <xdr:nvSpPr>
        <xdr:cNvPr id="78" name="楕円 77">
          <a:extLst>
            <a:ext uri="{FF2B5EF4-FFF2-40B4-BE49-F238E27FC236}">
              <a16:creationId xmlns:a16="http://schemas.microsoft.com/office/drawing/2014/main" id="{00000000-0008-0000-0500-00004E000000}"/>
            </a:ext>
          </a:extLst>
        </xdr:cNvPr>
        <xdr:cNvSpPr/>
      </xdr:nvSpPr>
      <xdr:spPr bwMode="auto">
        <a:xfrm>
          <a:off x="3556000" y="328508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19</xdr:row>
      <xdr:rowOff>66291</xdr:rowOff>
    </xdr:from>
    <xdr:ext cx="762000" cy="259045"/>
    <xdr:sp macro="" textlink="">
      <xdr:nvSpPr>
        <xdr:cNvPr id="79" name="テキスト ボックス 78">
          <a:extLst>
            <a:ext uri="{FF2B5EF4-FFF2-40B4-BE49-F238E27FC236}">
              <a16:creationId xmlns:a16="http://schemas.microsoft.com/office/drawing/2014/main" id="{00000000-0008-0000-0500-00004F000000}"/>
            </a:ext>
          </a:extLst>
        </xdr:cNvPr>
        <xdr:cNvSpPr txBox="1"/>
      </xdr:nvSpPr>
      <xdr:spPr>
        <a:xfrm>
          <a:off x="3225800" y="33714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220,725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8676</xdr:rowOff>
    </xdr:from>
    <xdr:to>
      <xdr:col>15</xdr:col>
      <xdr:colOff>101600</xdr:colOff>
      <xdr:row>19</xdr:row>
      <xdr:rowOff>110276</xdr:rowOff>
    </xdr:to>
    <xdr:sp macro="" textlink="">
      <xdr:nvSpPr>
        <xdr:cNvPr id="80" name="楕円 79">
          <a:extLst>
            <a:ext uri="{FF2B5EF4-FFF2-40B4-BE49-F238E27FC236}">
              <a16:creationId xmlns:a16="http://schemas.microsoft.com/office/drawing/2014/main" id="{00000000-0008-0000-0500-000050000000}"/>
            </a:ext>
          </a:extLst>
        </xdr:cNvPr>
        <xdr:cNvSpPr/>
      </xdr:nvSpPr>
      <xdr:spPr bwMode="auto">
        <a:xfrm>
          <a:off x="2857500" y="33138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19</xdr:row>
      <xdr:rowOff>95053</xdr:rowOff>
    </xdr:from>
    <xdr:ext cx="762000" cy="259045"/>
    <xdr:sp macro="" textlink="">
      <xdr:nvSpPr>
        <xdr:cNvPr id="81" name="テキスト ボックス 80">
          <a:extLst>
            <a:ext uri="{FF2B5EF4-FFF2-40B4-BE49-F238E27FC236}">
              <a16:creationId xmlns:a16="http://schemas.microsoft.com/office/drawing/2014/main" id="{00000000-0008-0000-0500-000051000000}"/>
            </a:ext>
          </a:extLst>
        </xdr:cNvPr>
        <xdr:cNvSpPr txBox="1"/>
      </xdr:nvSpPr>
      <xdr:spPr>
        <a:xfrm>
          <a:off x="2527300" y="34002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200,594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3" name="角丸四角形 82">
          <a:extLst>
            <a:ext uri="{FF2B5EF4-FFF2-40B4-BE49-F238E27FC236}">
              <a16:creationId xmlns:a16="http://schemas.microsoft.com/office/drawing/2014/main" id="{00000000-0008-0000-0500-000053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4" name="正方形/長方形 83">
          <a:extLst>
            <a:ext uri="{FF2B5EF4-FFF2-40B4-BE49-F238E27FC236}">
              <a16:creationId xmlns:a16="http://schemas.microsoft.com/office/drawing/2014/main" id="{00000000-0008-0000-0500-000054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5" name="正方形/長方形 84">
          <a:extLst>
            <a:ext uri="{FF2B5EF4-FFF2-40B4-BE49-F238E27FC236}">
              <a16:creationId xmlns:a16="http://schemas.microsoft.com/office/drawing/2014/main" id="{00000000-0008-0000-0500-000055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6" name="正方形/長方形 85">
          <a:extLst>
            <a:ext uri="{FF2B5EF4-FFF2-40B4-BE49-F238E27FC236}">
              <a16:creationId xmlns:a16="http://schemas.microsoft.com/office/drawing/2014/main" id="{00000000-0008-0000-0500-000056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9" name="直線コネクタ 88">
          <a:extLst>
            <a:ext uri="{FF2B5EF4-FFF2-40B4-BE49-F238E27FC236}">
              <a16:creationId xmlns:a16="http://schemas.microsoft.com/office/drawing/2014/main" id="{00000000-0008-0000-0500-000059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90" name="直線コネクタ 89">
          <a:extLst>
            <a:ext uri="{FF2B5EF4-FFF2-40B4-BE49-F238E27FC236}">
              <a16:creationId xmlns:a16="http://schemas.microsoft.com/office/drawing/2014/main" id="{00000000-0008-0000-0500-00005A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91" name="直線コネクタ 90">
          <a:extLst>
            <a:ext uri="{FF2B5EF4-FFF2-40B4-BE49-F238E27FC236}">
              <a16:creationId xmlns:a16="http://schemas.microsoft.com/office/drawing/2014/main" id="{00000000-0008-0000-0500-00005B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92" name="楕円 91">
          <a:extLst>
            <a:ext uri="{FF2B5EF4-FFF2-40B4-BE49-F238E27FC236}">
              <a16:creationId xmlns:a16="http://schemas.microsoft.com/office/drawing/2014/main" id="{00000000-0008-0000-0500-00005C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3" name="フローチャート: 判断 92">
          <a:extLst>
            <a:ext uri="{FF2B5EF4-FFF2-40B4-BE49-F238E27FC236}">
              <a16:creationId xmlns:a16="http://schemas.microsoft.com/office/drawing/2014/main" id="{00000000-0008-0000-0500-00005D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4" name="正方形/長方形 93">
          <a:extLst>
            <a:ext uri="{FF2B5EF4-FFF2-40B4-BE49-F238E27FC236}">
              <a16:creationId xmlns:a16="http://schemas.microsoft.com/office/drawing/2014/main" id="{00000000-0008-0000-0500-00005E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5" name="テキスト ボックス 94">
          <a:extLst>
            <a:ext uri="{FF2B5EF4-FFF2-40B4-BE49-F238E27FC236}">
              <a16:creationId xmlns:a16="http://schemas.microsoft.com/office/drawing/2014/main" id="{00000000-0008-0000-0500-00005F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6" name="直線コネクタ 95">
          <a:extLst>
            <a:ext uri="{FF2B5EF4-FFF2-40B4-BE49-F238E27FC236}">
              <a16:creationId xmlns:a16="http://schemas.microsoft.com/office/drawing/2014/main" id="{00000000-0008-0000-0500-000060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37</xdr:row>
      <xdr:rowOff>50800</xdr:rowOff>
    </xdr:from>
    <xdr:to>
      <xdr:col>33</xdr:col>
      <xdr:colOff>114300</xdr:colOff>
      <xdr:row>37</xdr:row>
      <xdr:rowOff>50800</xdr:rowOff>
    </xdr:to>
    <xdr:cxnSp macro="">
      <xdr:nvCxnSpPr>
        <xdr:cNvPr id="98" name="直線コネクタ 97">
          <a:extLst>
            <a:ext uri="{FF2B5EF4-FFF2-40B4-BE49-F238E27FC236}">
              <a16:creationId xmlns:a16="http://schemas.microsoft.com/office/drawing/2014/main" id="{00000000-0008-0000-0500-000062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9" name="テキスト ボックス 98">
          <a:extLst>
            <a:ext uri="{FF2B5EF4-FFF2-40B4-BE49-F238E27FC236}">
              <a16:creationId xmlns:a16="http://schemas.microsoft.com/office/drawing/2014/main" id="{00000000-0008-0000-0500-000063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100" name="直線コネクタ 99">
          <a:extLst>
            <a:ext uri="{FF2B5EF4-FFF2-40B4-BE49-F238E27FC236}">
              <a16:creationId xmlns:a16="http://schemas.microsoft.com/office/drawing/2014/main" id="{00000000-0008-0000-0500-000064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101" name="テキスト ボックス 100">
          <a:extLst>
            <a:ext uri="{FF2B5EF4-FFF2-40B4-BE49-F238E27FC236}">
              <a16:creationId xmlns:a16="http://schemas.microsoft.com/office/drawing/2014/main" id="{00000000-0008-0000-0500-000065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102" name="直線コネクタ 101">
          <a:extLst>
            <a:ext uri="{FF2B5EF4-FFF2-40B4-BE49-F238E27FC236}">
              <a16:creationId xmlns:a16="http://schemas.microsoft.com/office/drawing/2014/main" id="{00000000-0008-0000-0500-000066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103" name="テキスト ボックス 102">
          <a:extLst>
            <a:ext uri="{FF2B5EF4-FFF2-40B4-BE49-F238E27FC236}">
              <a16:creationId xmlns:a16="http://schemas.microsoft.com/office/drawing/2014/main" id="{00000000-0008-0000-0500-000067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105" name="テキスト ボックス 104">
          <a:extLst>
            <a:ext uri="{FF2B5EF4-FFF2-40B4-BE49-F238E27FC236}">
              <a16:creationId xmlns:a16="http://schemas.microsoft.com/office/drawing/2014/main" id="{00000000-0008-0000-0500-000069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7" name="テキスト ボックス 106">
          <a:extLst>
            <a:ext uri="{FF2B5EF4-FFF2-40B4-BE49-F238E27FC236}">
              <a16:creationId xmlns:a16="http://schemas.microsoft.com/office/drawing/2014/main" id="{00000000-0008-0000-0500-00006B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8" name="人口1人当たり決算額の推移グラフ枠445">
          <a:extLst>
            <a:ext uri="{FF2B5EF4-FFF2-40B4-BE49-F238E27FC236}">
              <a16:creationId xmlns:a16="http://schemas.microsoft.com/office/drawing/2014/main" id="{00000000-0008-0000-0500-00006C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229180</xdr:rowOff>
    </xdr:from>
    <xdr:to>
      <xdr:col>29</xdr:col>
      <xdr:colOff>127000</xdr:colOff>
      <xdr:row>37</xdr:row>
      <xdr:rowOff>151479</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flipV="1">
          <a:off x="5651500" y="6153730"/>
          <a:ext cx="0" cy="1122449"/>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123556</xdr:rowOff>
    </xdr:from>
    <xdr:ext cx="762000" cy="259045"/>
    <xdr:sp macro="" textlink="">
      <xdr:nvSpPr>
        <xdr:cNvPr id="110" name="人口1人当たり決算額の推移最小値テキスト445">
          <a:extLst>
            <a:ext uri="{FF2B5EF4-FFF2-40B4-BE49-F238E27FC236}">
              <a16:creationId xmlns:a16="http://schemas.microsoft.com/office/drawing/2014/main" id="{00000000-0008-0000-0500-00006E000000}"/>
            </a:ext>
          </a:extLst>
        </xdr:cNvPr>
        <xdr:cNvSpPr txBox="1"/>
      </xdr:nvSpPr>
      <xdr:spPr>
        <a:xfrm>
          <a:off x="5740400" y="72482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-26,425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151479</xdr:rowOff>
    </xdr:from>
    <xdr:to>
      <xdr:col>30</xdr:col>
      <xdr:colOff>25400</xdr:colOff>
      <xdr:row>37</xdr:row>
      <xdr:rowOff>151479</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a:off x="5562600" y="727617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144107</xdr:rowOff>
    </xdr:from>
    <xdr:ext cx="762000" cy="259045"/>
    <xdr:sp macro="" textlink="">
      <xdr:nvSpPr>
        <xdr:cNvPr id="112" name="人口1人当たり決算額の推移最大値テキスト445">
          <a:extLst>
            <a:ext uri="{FF2B5EF4-FFF2-40B4-BE49-F238E27FC236}">
              <a16:creationId xmlns:a16="http://schemas.microsoft.com/office/drawing/2014/main" id="{00000000-0008-0000-0500-000070000000}"/>
            </a:ext>
          </a:extLst>
        </xdr:cNvPr>
        <xdr:cNvSpPr txBox="1"/>
      </xdr:nvSpPr>
      <xdr:spPr>
        <a:xfrm>
          <a:off x="5740400" y="58972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268,181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229180</xdr:rowOff>
    </xdr:from>
    <xdr:to>
      <xdr:col>30</xdr:col>
      <xdr:colOff>25400</xdr:colOff>
      <xdr:row>33</xdr:row>
      <xdr:rowOff>229180</xdr:rowOff>
    </xdr:to>
    <xdr:cxnSp macro="">
      <xdr:nvCxnSpPr>
        <xdr:cNvPr id="113" name="直線コネクタ 112">
          <a:extLst>
            <a:ext uri="{FF2B5EF4-FFF2-40B4-BE49-F238E27FC236}">
              <a16:creationId xmlns:a16="http://schemas.microsoft.com/office/drawing/2014/main" id="{00000000-0008-0000-0500-000071000000}"/>
            </a:ext>
          </a:extLst>
        </xdr:cNvPr>
        <xdr:cNvCxnSpPr/>
      </xdr:nvCxnSpPr>
      <xdr:spPr bwMode="auto">
        <a:xfrm>
          <a:off x="5562600" y="615373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107352</xdr:rowOff>
    </xdr:from>
    <xdr:to>
      <xdr:col>29</xdr:col>
      <xdr:colOff>127000</xdr:colOff>
      <xdr:row>36</xdr:row>
      <xdr:rowOff>110053</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5003800" y="7060602"/>
          <a:ext cx="647700" cy="270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35</xdr:row>
      <xdr:rowOff>141213</xdr:rowOff>
    </xdr:from>
    <xdr:ext cx="762000" cy="259045"/>
    <xdr:sp macro="" textlink="">
      <xdr:nvSpPr>
        <xdr:cNvPr id="115" name="人口1人当たり決算額の推移平均値テキスト445">
          <a:extLst>
            <a:ext uri="{FF2B5EF4-FFF2-40B4-BE49-F238E27FC236}">
              <a16:creationId xmlns:a16="http://schemas.microsoft.com/office/drawing/2014/main" id="{00000000-0008-0000-0500-000073000000}"/>
            </a:ext>
          </a:extLst>
        </xdr:cNvPr>
        <xdr:cNvSpPr txBox="1"/>
      </xdr:nvSpPr>
      <xdr:spPr>
        <a:xfrm>
          <a:off x="5740400" y="675156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296136</xdr:rowOff>
    </xdr:from>
    <xdr:to>
      <xdr:col>29</xdr:col>
      <xdr:colOff>177800</xdr:colOff>
      <xdr:row>36</xdr:row>
      <xdr:rowOff>54836</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5600700" y="69064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36</xdr:row>
      <xdr:rowOff>110053</xdr:rowOff>
    </xdr:from>
    <xdr:to>
      <xdr:col>26</xdr:col>
      <xdr:colOff>50800</xdr:colOff>
      <xdr:row>36</xdr:row>
      <xdr:rowOff>149601</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4305300" y="7063303"/>
          <a:ext cx="698500" cy="395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322307</xdr:rowOff>
    </xdr:from>
    <xdr:to>
      <xdr:col>26</xdr:col>
      <xdr:colOff>101600</xdr:colOff>
      <xdr:row>36</xdr:row>
      <xdr:rowOff>81007</xdr:rowOff>
    </xdr:to>
    <xdr:sp macro=""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953000" y="693265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91184</xdr:rowOff>
    </xdr:from>
    <xdr:ext cx="736600" cy="259045"/>
    <xdr:sp macro=""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4622800" y="67015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50,405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36</xdr:row>
      <xdr:rowOff>149601</xdr:rowOff>
    </xdr:from>
    <xdr:to>
      <xdr:col>22</xdr:col>
      <xdr:colOff>114300</xdr:colOff>
      <xdr:row>36</xdr:row>
      <xdr:rowOff>160421</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3606800" y="7102851"/>
          <a:ext cx="698500" cy="1082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3421</xdr:rowOff>
    </xdr:from>
    <xdr:to>
      <xdr:col>22</xdr:col>
      <xdr:colOff>165100</xdr:colOff>
      <xdr:row>36</xdr:row>
      <xdr:rowOff>105021</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4254500" y="695667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115198</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924300" y="67255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36</xdr:row>
      <xdr:rowOff>160421</xdr:rowOff>
    </xdr:from>
    <xdr:to>
      <xdr:col>18</xdr:col>
      <xdr:colOff>177800</xdr:colOff>
      <xdr:row>37</xdr:row>
      <xdr:rowOff>8749</xdr:rowOff>
    </xdr:to>
    <xdr:cxnSp macro="">
      <xdr:nvCxnSpPr>
        <xdr:cNvPr id="123" name="直線コネクタ 122">
          <a:extLst>
            <a:ext uri="{FF2B5EF4-FFF2-40B4-BE49-F238E27FC236}">
              <a16:creationId xmlns:a16="http://schemas.microsoft.com/office/drawing/2014/main" id="{00000000-0008-0000-0500-00007B000000}"/>
            </a:ext>
          </a:extLst>
        </xdr:cNvPr>
        <xdr:cNvCxnSpPr/>
      </xdr:nvCxnSpPr>
      <xdr:spPr bwMode="auto">
        <a:xfrm flipV="1">
          <a:off x="2908300" y="7113671"/>
          <a:ext cx="698500" cy="1977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334194</xdr:rowOff>
    </xdr:from>
    <xdr:to>
      <xdr:col>19</xdr:col>
      <xdr:colOff>38100</xdr:colOff>
      <xdr:row>36</xdr:row>
      <xdr:rowOff>92894</xdr:rowOff>
    </xdr:to>
    <xdr:sp macro="" textlink="">
      <xdr:nvSpPr>
        <xdr:cNvPr id="124" name="フローチャート: 判断 123">
          <a:extLst>
            <a:ext uri="{FF2B5EF4-FFF2-40B4-BE49-F238E27FC236}">
              <a16:creationId xmlns:a16="http://schemas.microsoft.com/office/drawing/2014/main" id="{00000000-0008-0000-0500-00007C000000}"/>
            </a:ext>
          </a:extLst>
        </xdr:cNvPr>
        <xdr:cNvSpPr/>
      </xdr:nvSpPr>
      <xdr:spPr bwMode="auto">
        <a:xfrm>
          <a:off x="3556000" y="69445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103071</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3225800" y="67134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686</xdr:rowOff>
    </xdr:from>
    <xdr:to>
      <xdr:col>15</xdr:col>
      <xdr:colOff>101600</xdr:colOff>
      <xdr:row>36</xdr:row>
      <xdr:rowOff>102286</xdr:rowOff>
    </xdr:to>
    <xdr:sp macro="" textlink="">
      <xdr:nvSpPr>
        <xdr:cNvPr id="126" name="フローチャート: 判断 125">
          <a:extLst>
            <a:ext uri="{FF2B5EF4-FFF2-40B4-BE49-F238E27FC236}">
              <a16:creationId xmlns:a16="http://schemas.microsoft.com/office/drawing/2014/main" id="{00000000-0008-0000-0500-00007E000000}"/>
            </a:ext>
          </a:extLst>
        </xdr:cNvPr>
        <xdr:cNvSpPr/>
      </xdr:nvSpPr>
      <xdr:spPr bwMode="auto">
        <a:xfrm>
          <a:off x="2857500" y="695393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112463</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527300" y="6722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44,820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0" name="テキスト ボックス 129">
          <a:extLst>
            <a:ext uri="{FF2B5EF4-FFF2-40B4-BE49-F238E27FC236}">
              <a16:creationId xmlns:a16="http://schemas.microsoft.com/office/drawing/2014/main" id="{00000000-0008-0000-0500-000082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2" name="テキスト ボックス 131">
          <a:extLst>
            <a:ext uri="{FF2B5EF4-FFF2-40B4-BE49-F238E27FC236}">
              <a16:creationId xmlns:a16="http://schemas.microsoft.com/office/drawing/2014/main" id="{00000000-0008-0000-0500-000084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56552</xdr:rowOff>
    </xdr:from>
    <xdr:to>
      <xdr:col>29</xdr:col>
      <xdr:colOff>177800</xdr:colOff>
      <xdr:row>36</xdr:row>
      <xdr:rowOff>158152</xdr:rowOff>
    </xdr:to>
    <xdr:sp macro="" textlink="">
      <xdr:nvSpPr>
        <xdr:cNvPr id="133" name="楕円 132">
          <a:extLst>
            <a:ext uri="{FF2B5EF4-FFF2-40B4-BE49-F238E27FC236}">
              <a16:creationId xmlns:a16="http://schemas.microsoft.com/office/drawing/2014/main" id="{00000000-0008-0000-0500-000085000000}"/>
            </a:ext>
          </a:extLst>
        </xdr:cNvPr>
        <xdr:cNvSpPr/>
      </xdr:nvSpPr>
      <xdr:spPr bwMode="auto">
        <a:xfrm>
          <a:off x="5600700" y="700980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36</xdr:row>
      <xdr:rowOff>28629</xdr:rowOff>
    </xdr:from>
    <xdr:ext cx="762000" cy="259045"/>
    <xdr:sp macro="" textlink="">
      <xdr:nvSpPr>
        <xdr:cNvPr id="134" name="人口1人当たり決算額の推移該当値テキスト445">
          <a:extLst>
            <a:ext uri="{FF2B5EF4-FFF2-40B4-BE49-F238E27FC236}">
              <a16:creationId xmlns:a16="http://schemas.microsoft.com/office/drawing/2014/main" id="{00000000-0008-0000-0500-000086000000}"/>
            </a:ext>
          </a:extLst>
        </xdr:cNvPr>
        <xdr:cNvSpPr txBox="1"/>
      </xdr:nvSpPr>
      <xdr:spPr>
        <a:xfrm>
          <a:off x="5740400" y="69818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59253</xdr:rowOff>
    </xdr:from>
    <xdr:to>
      <xdr:col>26</xdr:col>
      <xdr:colOff>101600</xdr:colOff>
      <xdr:row>36</xdr:row>
      <xdr:rowOff>160853</xdr:rowOff>
    </xdr:to>
    <xdr:sp macro="" textlink="">
      <xdr:nvSpPr>
        <xdr:cNvPr id="135" name="楕円 134">
          <a:extLst>
            <a:ext uri="{FF2B5EF4-FFF2-40B4-BE49-F238E27FC236}">
              <a16:creationId xmlns:a16="http://schemas.microsoft.com/office/drawing/2014/main" id="{00000000-0008-0000-0500-000087000000}"/>
            </a:ext>
          </a:extLst>
        </xdr:cNvPr>
        <xdr:cNvSpPr/>
      </xdr:nvSpPr>
      <xdr:spPr bwMode="auto">
        <a:xfrm>
          <a:off x="4953000" y="70125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36</xdr:row>
      <xdr:rowOff>145630</xdr:rowOff>
    </xdr:from>
    <xdr:ext cx="736600" cy="259045"/>
    <xdr:sp macro="" textlink="">
      <xdr:nvSpPr>
        <xdr:cNvPr id="136" name="テキスト ボックス 135">
          <a:extLst>
            <a:ext uri="{FF2B5EF4-FFF2-40B4-BE49-F238E27FC236}">
              <a16:creationId xmlns:a16="http://schemas.microsoft.com/office/drawing/2014/main" id="{00000000-0008-0000-0500-000088000000}"/>
            </a:ext>
          </a:extLst>
        </xdr:cNvPr>
        <xdr:cNvSpPr txBox="1"/>
      </xdr:nvSpPr>
      <xdr:spPr>
        <a:xfrm>
          <a:off x="4622800" y="709888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98801</xdr:rowOff>
    </xdr:from>
    <xdr:to>
      <xdr:col>22</xdr:col>
      <xdr:colOff>165100</xdr:colOff>
      <xdr:row>37</xdr:row>
      <xdr:rowOff>28951</xdr:rowOff>
    </xdr:to>
    <xdr:sp macro="" textlink="">
      <xdr:nvSpPr>
        <xdr:cNvPr id="137" name="楕円 136">
          <a:extLst>
            <a:ext uri="{FF2B5EF4-FFF2-40B4-BE49-F238E27FC236}">
              <a16:creationId xmlns:a16="http://schemas.microsoft.com/office/drawing/2014/main" id="{00000000-0008-0000-0500-000089000000}"/>
            </a:ext>
          </a:extLst>
        </xdr:cNvPr>
        <xdr:cNvSpPr/>
      </xdr:nvSpPr>
      <xdr:spPr bwMode="auto">
        <a:xfrm>
          <a:off x="4254500" y="705205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13728</xdr:rowOff>
    </xdr:from>
    <xdr:ext cx="762000" cy="259045"/>
    <xdr:sp macro="" textlink="">
      <xdr:nvSpPr>
        <xdr:cNvPr id="138" name="テキスト ボックス 137">
          <a:extLst>
            <a:ext uri="{FF2B5EF4-FFF2-40B4-BE49-F238E27FC236}">
              <a16:creationId xmlns:a16="http://schemas.microsoft.com/office/drawing/2014/main" id="{00000000-0008-0000-0500-00008A000000}"/>
            </a:ext>
          </a:extLst>
        </xdr:cNvPr>
        <xdr:cNvSpPr txBox="1"/>
      </xdr:nvSpPr>
      <xdr:spPr>
        <a:xfrm>
          <a:off x="3924300" y="71384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109621</xdr:rowOff>
    </xdr:from>
    <xdr:to>
      <xdr:col>19</xdr:col>
      <xdr:colOff>38100</xdr:colOff>
      <xdr:row>37</xdr:row>
      <xdr:rowOff>39771</xdr:rowOff>
    </xdr:to>
    <xdr:sp macro="" textlink="">
      <xdr:nvSpPr>
        <xdr:cNvPr id="139" name="楕円 138">
          <a:extLst>
            <a:ext uri="{FF2B5EF4-FFF2-40B4-BE49-F238E27FC236}">
              <a16:creationId xmlns:a16="http://schemas.microsoft.com/office/drawing/2014/main" id="{00000000-0008-0000-0500-00008B000000}"/>
            </a:ext>
          </a:extLst>
        </xdr:cNvPr>
        <xdr:cNvSpPr/>
      </xdr:nvSpPr>
      <xdr:spPr bwMode="auto">
        <a:xfrm>
          <a:off x="3556000" y="706287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24548</xdr:rowOff>
    </xdr:from>
    <xdr:ext cx="762000" cy="259045"/>
    <xdr:sp macro="" textlink="">
      <xdr:nvSpPr>
        <xdr:cNvPr id="140" name="テキスト ボックス 139">
          <a:extLst>
            <a:ext uri="{FF2B5EF4-FFF2-40B4-BE49-F238E27FC236}">
              <a16:creationId xmlns:a16="http://schemas.microsoft.com/office/drawing/2014/main" id="{00000000-0008-0000-0500-00008C000000}"/>
            </a:ext>
          </a:extLst>
        </xdr:cNvPr>
        <xdr:cNvSpPr txBox="1"/>
      </xdr:nvSpPr>
      <xdr:spPr>
        <a:xfrm>
          <a:off x="3225800" y="71492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129399</xdr:rowOff>
    </xdr:from>
    <xdr:to>
      <xdr:col>15</xdr:col>
      <xdr:colOff>101600</xdr:colOff>
      <xdr:row>37</xdr:row>
      <xdr:rowOff>59549</xdr:rowOff>
    </xdr:to>
    <xdr:sp macro="" textlink="">
      <xdr:nvSpPr>
        <xdr:cNvPr id="141" name="楕円 140">
          <a:extLst>
            <a:ext uri="{FF2B5EF4-FFF2-40B4-BE49-F238E27FC236}">
              <a16:creationId xmlns:a16="http://schemas.microsoft.com/office/drawing/2014/main" id="{00000000-0008-0000-0500-00008D000000}"/>
            </a:ext>
          </a:extLst>
        </xdr:cNvPr>
        <xdr:cNvSpPr/>
      </xdr:nvSpPr>
      <xdr:spPr bwMode="auto">
        <a:xfrm>
          <a:off x="2857500" y="708264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44326</xdr:rowOff>
    </xdr:from>
    <xdr:ext cx="762000" cy="259045"/>
    <xdr:sp macro="" textlink="">
      <xdr:nvSpPr>
        <xdr:cNvPr id="142" name="テキスト ボックス 141">
          <a:extLst>
            <a:ext uri="{FF2B5EF4-FFF2-40B4-BE49-F238E27FC236}">
              <a16:creationId xmlns:a16="http://schemas.microsoft.com/office/drawing/2014/main" id="{00000000-0008-0000-0500-00008E000000}"/>
            </a:ext>
          </a:extLst>
        </xdr:cNvPr>
        <xdr:cNvSpPr txBox="1"/>
      </xdr:nvSpPr>
      <xdr:spPr>
        <a:xfrm>
          <a:off x="2527300" y="71690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2,472
2,453
6.53
4,055,520
3,969,402
49,377
1,556,385
3,784,324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98878</xdr:rowOff>
    </xdr:from>
    <xdr:to>
      <xdr:col>28</xdr:col>
      <xdr:colOff>114300</xdr:colOff>
      <xdr:row>39</xdr:row>
      <xdr:rowOff>98878</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128105</xdr:rowOff>
    </xdr:from>
    <xdr:ext cx="248786" cy="259045"/>
    <xdr:sp macro=""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144434</xdr:rowOff>
    </xdr:from>
    <xdr:ext cx="595419" cy="259045"/>
    <xdr:sp macro=""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316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29</xdr:row>
      <xdr:rowOff>38299</xdr:rowOff>
    </xdr:from>
    <xdr:ext cx="685572" cy="259045"/>
    <xdr:sp macro=""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76428" y="5010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4" name="直線コネクタ 53">
          <a:extLst>
            <a:ext uri="{FF2B5EF4-FFF2-40B4-BE49-F238E27FC236}">
              <a16:creationId xmlns:a16="http://schemas.microsoft.com/office/drawing/2014/main" id="{00000000-0008-0000-0600-000036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27</xdr:row>
      <xdr:rowOff>54627</xdr:rowOff>
    </xdr:from>
    <xdr:ext cx="685572" cy="259045"/>
    <xdr:sp macro="" textlink="">
      <xdr:nvSpPr>
        <xdr:cNvPr id="55" name="テキスト ボックス 54">
          <a:extLst>
            <a:ext uri="{FF2B5EF4-FFF2-40B4-BE49-F238E27FC236}">
              <a16:creationId xmlns:a16="http://schemas.microsoft.com/office/drawing/2014/main" id="{00000000-0008-0000-0600-000037000000}"/>
            </a:ext>
          </a:extLst>
        </xdr:cNvPr>
        <xdr:cNvSpPr txBox="1"/>
      </xdr:nvSpPr>
      <xdr:spPr>
        <a:xfrm>
          <a:off x="76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6" name="人件費グラフ枠">
          <a:extLst>
            <a:ext uri="{FF2B5EF4-FFF2-40B4-BE49-F238E27FC236}">
              <a16:creationId xmlns:a16="http://schemas.microsoft.com/office/drawing/2014/main" id="{00000000-0008-0000-0600-000038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155789</xdr:rowOff>
    </xdr:from>
    <xdr:to>
      <xdr:col>24</xdr:col>
      <xdr:colOff>62865</xdr:colOff>
      <xdr:row>38</xdr:row>
      <xdr:rowOff>114308</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flipV="1">
          <a:off x="4633595" y="5127839"/>
          <a:ext cx="1270" cy="150156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118135</xdr:rowOff>
    </xdr:from>
    <xdr:ext cx="534377" cy="259045"/>
    <xdr:sp macro="" textlink="">
      <xdr:nvSpPr>
        <xdr:cNvPr id="58" name="人件費最小値テキスト">
          <a:extLst>
            <a:ext uri="{FF2B5EF4-FFF2-40B4-BE49-F238E27FC236}">
              <a16:creationId xmlns:a16="http://schemas.microsoft.com/office/drawing/2014/main" id="{00000000-0008-0000-0600-00003A000000}"/>
            </a:ext>
          </a:extLst>
        </xdr:cNvPr>
        <xdr:cNvSpPr txBox="1"/>
      </xdr:nvSpPr>
      <xdr:spPr>
        <a:xfrm>
          <a:off x="4686300" y="6633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95,551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114308</xdr:rowOff>
    </xdr:from>
    <xdr:to>
      <xdr:col>24</xdr:col>
      <xdr:colOff>152400</xdr:colOff>
      <xdr:row>38</xdr:row>
      <xdr:rowOff>114308</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662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102466</xdr:rowOff>
    </xdr:from>
    <xdr:ext cx="690189" cy="259045"/>
    <xdr:sp macro="" textlink="">
      <xdr:nvSpPr>
        <xdr:cNvPr id="60" name="人件費最大値テキスト">
          <a:extLst>
            <a:ext uri="{FF2B5EF4-FFF2-40B4-BE49-F238E27FC236}">
              <a16:creationId xmlns:a16="http://schemas.microsoft.com/office/drawing/2014/main" id="{00000000-0008-0000-0600-00003C000000}"/>
            </a:ext>
          </a:extLst>
        </xdr:cNvPr>
        <xdr:cNvSpPr txBox="1"/>
      </xdr:nvSpPr>
      <xdr:spPr>
        <a:xfrm>
          <a:off x="4686300" y="490306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1,015,147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29</xdr:row>
      <xdr:rowOff>155789</xdr:rowOff>
    </xdr:from>
    <xdr:to>
      <xdr:col>24</xdr:col>
      <xdr:colOff>152400</xdr:colOff>
      <xdr:row>29</xdr:row>
      <xdr:rowOff>155789</xdr:rowOff>
    </xdr:to>
    <xdr:cxnSp macro="">
      <xdr:nvCxnSpPr>
        <xdr:cNvPr id="61" name="直線コネクタ 60">
          <a:extLst>
            <a:ext uri="{FF2B5EF4-FFF2-40B4-BE49-F238E27FC236}">
              <a16:creationId xmlns:a16="http://schemas.microsoft.com/office/drawing/2014/main" id="{00000000-0008-0000-0600-00003D000000}"/>
            </a:ext>
          </a:extLst>
        </xdr:cNvPr>
        <xdr:cNvCxnSpPr/>
      </xdr:nvCxnSpPr>
      <xdr:spPr>
        <a:xfrm>
          <a:off x="4546600" y="5127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81462</xdr:rowOff>
    </xdr:from>
    <xdr:to>
      <xdr:col>24</xdr:col>
      <xdr:colOff>63500</xdr:colOff>
      <xdr:row>37</xdr:row>
      <xdr:rowOff>99079</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flipV="1">
          <a:off x="3797300" y="6425112"/>
          <a:ext cx="838200" cy="17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138339</xdr:rowOff>
    </xdr:from>
    <xdr:ext cx="599010" cy="259045"/>
    <xdr:sp macro="" textlink="">
      <xdr:nvSpPr>
        <xdr:cNvPr id="63" name="人件費平均値テキスト">
          <a:extLst>
            <a:ext uri="{FF2B5EF4-FFF2-40B4-BE49-F238E27FC236}">
              <a16:creationId xmlns:a16="http://schemas.microsoft.com/office/drawing/2014/main" id="{00000000-0008-0000-0600-00003F000000}"/>
            </a:ext>
          </a:extLst>
        </xdr:cNvPr>
        <xdr:cNvSpPr txBox="1"/>
      </xdr:nvSpPr>
      <xdr:spPr>
        <a:xfrm>
          <a:off x="4686300" y="613908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273,733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115462</xdr:rowOff>
    </xdr:from>
    <xdr:to>
      <xdr:col>24</xdr:col>
      <xdr:colOff>114300</xdr:colOff>
      <xdr:row>37</xdr:row>
      <xdr:rowOff>45612</xdr:rowOff>
    </xdr:to>
    <xdr:sp macro=""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4584700" y="62876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99079</xdr:rowOff>
    </xdr:from>
    <xdr:to>
      <xdr:col>19</xdr:col>
      <xdr:colOff>177800</xdr:colOff>
      <xdr:row>37</xdr:row>
      <xdr:rowOff>123980</xdr:rowOff>
    </xdr:to>
    <xdr:cxnSp macro="">
      <xdr:nvCxnSpPr>
        <xdr:cNvPr id="65" name="直線コネクタ 64">
          <a:extLst>
            <a:ext uri="{FF2B5EF4-FFF2-40B4-BE49-F238E27FC236}">
              <a16:creationId xmlns:a16="http://schemas.microsoft.com/office/drawing/2014/main" id="{00000000-0008-0000-0600-000041000000}"/>
            </a:ext>
          </a:extLst>
        </xdr:cNvPr>
        <xdr:cNvCxnSpPr/>
      </xdr:nvCxnSpPr>
      <xdr:spPr>
        <a:xfrm flipV="1">
          <a:off x="2908300" y="6442729"/>
          <a:ext cx="889000" cy="249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145288</xdr:rowOff>
    </xdr:from>
    <xdr:to>
      <xdr:col>20</xdr:col>
      <xdr:colOff>38100</xdr:colOff>
      <xdr:row>37</xdr:row>
      <xdr:rowOff>75438</xdr:rowOff>
    </xdr:to>
    <xdr:sp macro="" textlink="">
      <xdr:nvSpPr>
        <xdr:cNvPr id="66" name="フローチャート: 判断 65">
          <a:extLst>
            <a:ext uri="{FF2B5EF4-FFF2-40B4-BE49-F238E27FC236}">
              <a16:creationId xmlns:a16="http://schemas.microsoft.com/office/drawing/2014/main" id="{00000000-0008-0000-0600-000042000000}"/>
            </a:ext>
          </a:extLst>
        </xdr:cNvPr>
        <xdr:cNvSpPr/>
      </xdr:nvSpPr>
      <xdr:spPr>
        <a:xfrm>
          <a:off x="3746500" y="63174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91965</xdr:rowOff>
    </xdr:from>
    <xdr:ext cx="599010" cy="259045"/>
    <xdr:sp macro="" textlink="">
      <xdr:nvSpPr>
        <xdr:cNvPr id="67" name="テキスト ボックス 66">
          <a:extLst>
            <a:ext uri="{FF2B5EF4-FFF2-40B4-BE49-F238E27FC236}">
              <a16:creationId xmlns:a16="http://schemas.microsoft.com/office/drawing/2014/main" id="{00000000-0008-0000-0600-000043000000}"/>
            </a:ext>
          </a:extLst>
        </xdr:cNvPr>
        <xdr:cNvSpPr txBox="1"/>
      </xdr:nvSpPr>
      <xdr:spPr>
        <a:xfrm>
          <a:off x="3497795" y="60927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123980</xdr:rowOff>
    </xdr:from>
    <xdr:to>
      <xdr:col>15</xdr:col>
      <xdr:colOff>50800</xdr:colOff>
      <xdr:row>37</xdr:row>
      <xdr:rowOff>125855</xdr:rowOff>
    </xdr:to>
    <xdr:cxnSp macro="">
      <xdr:nvCxnSpPr>
        <xdr:cNvPr id="68" name="直線コネクタ 67">
          <a:extLst>
            <a:ext uri="{FF2B5EF4-FFF2-40B4-BE49-F238E27FC236}">
              <a16:creationId xmlns:a16="http://schemas.microsoft.com/office/drawing/2014/main" id="{00000000-0008-0000-0600-000044000000}"/>
            </a:ext>
          </a:extLst>
        </xdr:cNvPr>
        <xdr:cNvCxnSpPr/>
      </xdr:nvCxnSpPr>
      <xdr:spPr>
        <a:xfrm flipV="1">
          <a:off x="2019300" y="6467630"/>
          <a:ext cx="889000" cy="1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166147</xdr:rowOff>
    </xdr:from>
    <xdr:to>
      <xdr:col>15</xdr:col>
      <xdr:colOff>101600</xdr:colOff>
      <xdr:row>37</xdr:row>
      <xdr:rowOff>96297</xdr:rowOff>
    </xdr:to>
    <xdr:sp macro="" textlink="">
      <xdr:nvSpPr>
        <xdr:cNvPr id="69" name="フローチャート: 判断 68">
          <a:extLst>
            <a:ext uri="{FF2B5EF4-FFF2-40B4-BE49-F238E27FC236}">
              <a16:creationId xmlns:a16="http://schemas.microsoft.com/office/drawing/2014/main" id="{00000000-0008-0000-0600-000045000000}"/>
            </a:ext>
          </a:extLst>
        </xdr:cNvPr>
        <xdr:cNvSpPr/>
      </xdr:nvSpPr>
      <xdr:spPr>
        <a:xfrm>
          <a:off x="2857500" y="6338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112824</xdr:rowOff>
    </xdr:from>
    <xdr:ext cx="599010" cy="259045"/>
    <xdr:sp macro="" textlink="">
      <xdr:nvSpPr>
        <xdr:cNvPr id="70" name="テキスト ボックス 69">
          <a:extLst>
            <a:ext uri="{FF2B5EF4-FFF2-40B4-BE49-F238E27FC236}">
              <a16:creationId xmlns:a16="http://schemas.microsoft.com/office/drawing/2014/main" id="{00000000-0008-0000-0600-000046000000}"/>
            </a:ext>
          </a:extLst>
        </xdr:cNvPr>
        <xdr:cNvSpPr txBox="1"/>
      </xdr:nvSpPr>
      <xdr:spPr>
        <a:xfrm>
          <a:off x="2608795" y="61135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242,692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125855</xdr:rowOff>
    </xdr:from>
    <xdr:to>
      <xdr:col>10</xdr:col>
      <xdr:colOff>114300</xdr:colOff>
      <xdr:row>37</xdr:row>
      <xdr:rowOff>154556</xdr:rowOff>
    </xdr:to>
    <xdr:cxnSp macro="">
      <xdr:nvCxnSpPr>
        <xdr:cNvPr id="71" name="直線コネクタ 70">
          <a:extLst>
            <a:ext uri="{FF2B5EF4-FFF2-40B4-BE49-F238E27FC236}">
              <a16:creationId xmlns:a16="http://schemas.microsoft.com/office/drawing/2014/main" id="{00000000-0008-0000-0600-000047000000}"/>
            </a:ext>
          </a:extLst>
        </xdr:cNvPr>
        <xdr:cNvCxnSpPr/>
      </xdr:nvCxnSpPr>
      <xdr:spPr>
        <a:xfrm flipV="1">
          <a:off x="1130300" y="6469505"/>
          <a:ext cx="889000" cy="28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25059</xdr:rowOff>
    </xdr:from>
    <xdr:to>
      <xdr:col>10</xdr:col>
      <xdr:colOff>165100</xdr:colOff>
      <xdr:row>37</xdr:row>
      <xdr:rowOff>126659</xdr:rowOff>
    </xdr:to>
    <xdr:sp macro=""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968500" y="63687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143186</xdr:rowOff>
    </xdr:from>
    <xdr:ext cx="599010" cy="259045"/>
    <xdr:sp macro=""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1719795" y="61439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224,098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67598</xdr:rowOff>
    </xdr:from>
    <xdr:to>
      <xdr:col>6</xdr:col>
      <xdr:colOff>38100</xdr:colOff>
      <xdr:row>37</xdr:row>
      <xdr:rowOff>169197</xdr:rowOff>
    </xdr:to>
    <xdr:sp macro="" textlink="">
      <xdr:nvSpPr>
        <xdr:cNvPr id="74" name="フローチャート: 判断 73">
          <a:extLst>
            <a:ext uri="{FF2B5EF4-FFF2-40B4-BE49-F238E27FC236}">
              <a16:creationId xmlns:a16="http://schemas.microsoft.com/office/drawing/2014/main" id="{00000000-0008-0000-0600-00004A000000}"/>
            </a:ext>
          </a:extLst>
        </xdr:cNvPr>
        <xdr:cNvSpPr/>
      </xdr:nvSpPr>
      <xdr:spPr>
        <a:xfrm>
          <a:off x="1079500" y="6411248"/>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14275</xdr:rowOff>
    </xdr:from>
    <xdr:ext cx="599010" cy="259045"/>
    <xdr:sp macro=""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830795" y="61864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30662</xdr:rowOff>
    </xdr:from>
    <xdr:to>
      <xdr:col>24</xdr:col>
      <xdr:colOff>114300</xdr:colOff>
      <xdr:row>37</xdr:row>
      <xdr:rowOff>132262</xdr:rowOff>
    </xdr:to>
    <xdr:sp macro="" textlink="">
      <xdr:nvSpPr>
        <xdr:cNvPr id="81" name="楕円 80">
          <a:extLst>
            <a:ext uri="{FF2B5EF4-FFF2-40B4-BE49-F238E27FC236}">
              <a16:creationId xmlns:a16="http://schemas.microsoft.com/office/drawing/2014/main" id="{00000000-0008-0000-0600-000051000000}"/>
            </a:ext>
          </a:extLst>
        </xdr:cNvPr>
        <xdr:cNvSpPr/>
      </xdr:nvSpPr>
      <xdr:spPr>
        <a:xfrm>
          <a:off x="4584700" y="6374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9089</xdr:rowOff>
    </xdr:from>
    <xdr:ext cx="599010" cy="259045"/>
    <xdr:sp macro="" textlink="">
      <xdr:nvSpPr>
        <xdr:cNvPr id="82" name="人件費該当値テキスト">
          <a:extLst>
            <a:ext uri="{FF2B5EF4-FFF2-40B4-BE49-F238E27FC236}">
              <a16:creationId xmlns:a16="http://schemas.microsoft.com/office/drawing/2014/main" id="{00000000-0008-0000-0600-000052000000}"/>
            </a:ext>
          </a:extLst>
        </xdr:cNvPr>
        <xdr:cNvSpPr txBox="1"/>
      </xdr:nvSpPr>
      <xdr:spPr>
        <a:xfrm>
          <a:off x="4686300" y="63527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48279</xdr:rowOff>
    </xdr:from>
    <xdr:to>
      <xdr:col>20</xdr:col>
      <xdr:colOff>38100</xdr:colOff>
      <xdr:row>37</xdr:row>
      <xdr:rowOff>149879</xdr:rowOff>
    </xdr:to>
    <xdr:sp macro="" textlink="">
      <xdr:nvSpPr>
        <xdr:cNvPr id="83" name="楕円 82">
          <a:extLst>
            <a:ext uri="{FF2B5EF4-FFF2-40B4-BE49-F238E27FC236}">
              <a16:creationId xmlns:a16="http://schemas.microsoft.com/office/drawing/2014/main" id="{00000000-0008-0000-0600-000053000000}"/>
            </a:ext>
          </a:extLst>
        </xdr:cNvPr>
        <xdr:cNvSpPr/>
      </xdr:nvSpPr>
      <xdr:spPr>
        <a:xfrm>
          <a:off x="3746500" y="6391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37</xdr:row>
      <xdr:rowOff>141006</xdr:rowOff>
    </xdr:from>
    <xdr:ext cx="599010" cy="259045"/>
    <xdr:sp macro=""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3497795" y="6484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73180</xdr:rowOff>
    </xdr:from>
    <xdr:to>
      <xdr:col>15</xdr:col>
      <xdr:colOff>101600</xdr:colOff>
      <xdr:row>38</xdr:row>
      <xdr:rowOff>3330</xdr:rowOff>
    </xdr:to>
    <xdr:sp macro="" textlink="">
      <xdr:nvSpPr>
        <xdr:cNvPr id="85" name="楕円 84">
          <a:extLst>
            <a:ext uri="{FF2B5EF4-FFF2-40B4-BE49-F238E27FC236}">
              <a16:creationId xmlns:a16="http://schemas.microsoft.com/office/drawing/2014/main" id="{00000000-0008-0000-0600-000055000000}"/>
            </a:ext>
          </a:extLst>
        </xdr:cNvPr>
        <xdr:cNvSpPr/>
      </xdr:nvSpPr>
      <xdr:spPr>
        <a:xfrm>
          <a:off x="2857500" y="64168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37</xdr:row>
      <xdr:rowOff>165908</xdr:rowOff>
    </xdr:from>
    <xdr:ext cx="599010" cy="259045"/>
    <xdr:sp macro=""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2608795" y="65095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194,627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75055</xdr:rowOff>
    </xdr:from>
    <xdr:to>
      <xdr:col>10</xdr:col>
      <xdr:colOff>165100</xdr:colOff>
      <xdr:row>38</xdr:row>
      <xdr:rowOff>5205</xdr:rowOff>
    </xdr:to>
    <xdr:sp macro="" textlink="">
      <xdr:nvSpPr>
        <xdr:cNvPr id="87" name="楕円 86">
          <a:extLst>
            <a:ext uri="{FF2B5EF4-FFF2-40B4-BE49-F238E27FC236}">
              <a16:creationId xmlns:a16="http://schemas.microsoft.com/office/drawing/2014/main" id="{00000000-0008-0000-0600-000057000000}"/>
            </a:ext>
          </a:extLst>
        </xdr:cNvPr>
        <xdr:cNvSpPr/>
      </xdr:nvSpPr>
      <xdr:spPr>
        <a:xfrm>
          <a:off x="1968500" y="64187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37</xdr:row>
      <xdr:rowOff>167782</xdr:rowOff>
    </xdr:from>
    <xdr:ext cx="599010" cy="259045"/>
    <xdr:sp macro=""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1719795" y="65114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103756</xdr:rowOff>
    </xdr:from>
    <xdr:to>
      <xdr:col>6</xdr:col>
      <xdr:colOff>38100</xdr:colOff>
      <xdr:row>38</xdr:row>
      <xdr:rowOff>33906</xdr:rowOff>
    </xdr:to>
    <xdr:sp macro="" textlink="">
      <xdr:nvSpPr>
        <xdr:cNvPr id="89" name="楕円 88">
          <a:extLst>
            <a:ext uri="{FF2B5EF4-FFF2-40B4-BE49-F238E27FC236}">
              <a16:creationId xmlns:a16="http://schemas.microsoft.com/office/drawing/2014/main" id="{00000000-0008-0000-0600-000059000000}"/>
            </a:ext>
          </a:extLst>
        </xdr:cNvPr>
        <xdr:cNvSpPr/>
      </xdr:nvSpPr>
      <xdr:spPr>
        <a:xfrm>
          <a:off x="1079500" y="6447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38</xdr:row>
      <xdr:rowOff>25033</xdr:rowOff>
    </xdr:from>
    <xdr:ext cx="599010" cy="259045"/>
    <xdr:sp macro="" textlink="">
      <xdr:nvSpPr>
        <xdr:cNvPr id="90" name="テキスト ボックス 89">
          <a:extLst>
            <a:ext uri="{FF2B5EF4-FFF2-40B4-BE49-F238E27FC236}">
              <a16:creationId xmlns:a16="http://schemas.microsoft.com/office/drawing/2014/main" id="{00000000-0008-0000-0600-00005A000000}"/>
            </a:ext>
          </a:extLst>
        </xdr:cNvPr>
        <xdr:cNvSpPr txBox="1"/>
      </xdr:nvSpPr>
      <xdr:spPr>
        <a:xfrm>
          <a:off x="830795" y="6540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175,902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1" name="正方形/長方形 90">
          <a:extLst>
            <a:ext uri="{FF2B5EF4-FFF2-40B4-BE49-F238E27FC236}">
              <a16:creationId xmlns:a16="http://schemas.microsoft.com/office/drawing/2014/main" id="{00000000-0008-0000-0600-00005B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73,430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9" name="テキスト ボックス 98">
          <a:extLst>
            <a:ext uri="{FF2B5EF4-FFF2-40B4-BE49-F238E27FC236}">
              <a16:creationId xmlns:a16="http://schemas.microsoft.com/office/drawing/2014/main" id="{00000000-0008-0000-0600-000063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0" name="直線コネクタ 99">
          <a:extLst>
            <a:ext uri="{FF2B5EF4-FFF2-40B4-BE49-F238E27FC236}">
              <a16:creationId xmlns:a16="http://schemas.microsoft.com/office/drawing/2014/main" id="{00000000-0008-0000-0600-000064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25400</xdr:rowOff>
    </xdr:from>
    <xdr:to>
      <xdr:col>28</xdr:col>
      <xdr:colOff>114300</xdr:colOff>
      <xdr:row>58</xdr:row>
      <xdr:rowOff>25400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54627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53</xdr:row>
      <xdr:rowOff>168927</xdr:rowOff>
    </xdr:from>
    <xdr:ext cx="685572"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76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82550</xdr:rowOff>
    </xdr:from>
    <xdr:to>
      <xdr:col>28</xdr:col>
      <xdr:colOff>114300</xdr:colOff>
      <xdr:row>51</xdr:row>
      <xdr:rowOff>82550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50</xdr:row>
      <xdr:rowOff>111777</xdr:rowOff>
    </xdr:from>
    <xdr:ext cx="685572"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76428" y="86842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物件費グラフ枠">
          <a:extLst>
            <a:ext uri="{FF2B5EF4-FFF2-40B4-BE49-F238E27FC236}">
              <a16:creationId xmlns:a16="http://schemas.microsoft.com/office/drawing/2014/main" id="{00000000-0008-0000-06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9270</xdr:rowOff>
    </xdr:from>
    <xdr:to>
      <xdr:col>24</xdr:col>
      <xdr:colOff>62865</xdr:colOff>
      <xdr:row>57</xdr:row>
      <xdr:rowOff>144040</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flipV="1">
          <a:off x="4633595" y="8753220"/>
          <a:ext cx="1270" cy="11634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147867</xdr:rowOff>
    </xdr:from>
    <xdr:ext cx="534377" cy="259045"/>
    <xdr:sp macro="" textlink="">
      <xdr:nvSpPr>
        <xdr:cNvPr id="111" name="物件費最小値テキスト">
          <a:extLst>
            <a:ext uri="{FF2B5EF4-FFF2-40B4-BE49-F238E27FC236}">
              <a16:creationId xmlns:a16="http://schemas.microsoft.com/office/drawing/2014/main" id="{00000000-0008-0000-0600-00006F000000}"/>
            </a:ext>
          </a:extLst>
        </xdr:cNvPr>
        <xdr:cNvSpPr txBox="1"/>
      </xdr:nvSpPr>
      <xdr:spPr>
        <a:xfrm>
          <a:off x="4686300" y="99205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92,406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144040</xdr:rowOff>
    </xdr:from>
    <xdr:to>
      <xdr:col>24</xdr:col>
      <xdr:colOff>152400</xdr:colOff>
      <xdr:row>57</xdr:row>
      <xdr:rowOff>144040</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4546600" y="99166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127397</xdr:rowOff>
    </xdr:from>
    <xdr:ext cx="690189" cy="259045"/>
    <xdr:sp macro="" textlink="">
      <xdr:nvSpPr>
        <xdr:cNvPr id="113" name="物件費最大値テキスト">
          <a:extLst>
            <a:ext uri="{FF2B5EF4-FFF2-40B4-BE49-F238E27FC236}">
              <a16:creationId xmlns:a16="http://schemas.microsoft.com/office/drawing/2014/main" id="{00000000-0008-0000-0600-000071000000}"/>
            </a:ext>
          </a:extLst>
        </xdr:cNvPr>
        <xdr:cNvSpPr txBox="1"/>
      </xdr:nvSpPr>
      <xdr:spPr>
        <a:xfrm>
          <a:off x="4686300" y="852844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2,128,224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9270</xdr:rowOff>
    </xdr:from>
    <xdr:to>
      <xdr:col>24</xdr:col>
      <xdr:colOff>152400</xdr:colOff>
      <xdr:row>51</xdr:row>
      <xdr:rowOff>9270</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87532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86716</xdr:rowOff>
    </xdr:from>
    <xdr:to>
      <xdr:col>24</xdr:col>
      <xdr:colOff>63500</xdr:colOff>
      <xdr:row>57</xdr:row>
      <xdr:rowOff>88390</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flipV="1">
          <a:off x="3797300" y="9859366"/>
          <a:ext cx="838200" cy="16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167930</xdr:rowOff>
    </xdr:from>
    <xdr:ext cx="599010" cy="259045"/>
    <xdr:sp macro="" textlink="">
      <xdr:nvSpPr>
        <xdr:cNvPr id="116" name="物件費平均値テキスト">
          <a:extLst>
            <a:ext uri="{FF2B5EF4-FFF2-40B4-BE49-F238E27FC236}">
              <a16:creationId xmlns:a16="http://schemas.microsoft.com/office/drawing/2014/main" id="{00000000-0008-0000-0600-000074000000}"/>
            </a:ext>
          </a:extLst>
        </xdr:cNvPr>
        <xdr:cNvSpPr txBox="1"/>
      </xdr:nvSpPr>
      <xdr:spPr>
        <a:xfrm>
          <a:off x="4686300" y="959768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301,744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145053</xdr:rowOff>
    </xdr:from>
    <xdr:to>
      <xdr:col>24</xdr:col>
      <xdr:colOff>114300</xdr:colOff>
      <xdr:row>57</xdr:row>
      <xdr:rowOff>75203</xdr:rowOff>
    </xdr:to>
    <xdr:sp macro="" textlink="">
      <xdr:nvSpPr>
        <xdr:cNvPr id="117" name="フローチャート: 判断 116">
          <a:extLst>
            <a:ext uri="{FF2B5EF4-FFF2-40B4-BE49-F238E27FC236}">
              <a16:creationId xmlns:a16="http://schemas.microsoft.com/office/drawing/2014/main" id="{00000000-0008-0000-0600-000075000000}"/>
            </a:ext>
          </a:extLst>
        </xdr:cNvPr>
        <xdr:cNvSpPr/>
      </xdr:nvSpPr>
      <xdr:spPr>
        <a:xfrm>
          <a:off x="4584700" y="9746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86402</xdr:rowOff>
    </xdr:from>
    <xdr:to>
      <xdr:col>19</xdr:col>
      <xdr:colOff>177800</xdr:colOff>
      <xdr:row>57</xdr:row>
      <xdr:rowOff>88390</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2908300" y="9859052"/>
          <a:ext cx="889000" cy="19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154837</xdr:rowOff>
    </xdr:from>
    <xdr:to>
      <xdr:col>20</xdr:col>
      <xdr:colOff>38100</xdr:colOff>
      <xdr:row>57</xdr:row>
      <xdr:rowOff>84987</xdr:rowOff>
    </xdr:to>
    <xdr:sp macro=""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3746500" y="97560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101514</xdr:rowOff>
    </xdr:from>
    <xdr:ext cx="599010" cy="259045"/>
    <xdr:sp macro=""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3497795" y="95312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284,624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86402</xdr:rowOff>
    </xdr:from>
    <xdr:to>
      <xdr:col>15</xdr:col>
      <xdr:colOff>50800</xdr:colOff>
      <xdr:row>57</xdr:row>
      <xdr:rowOff>101596</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019300" y="9859052"/>
          <a:ext cx="889000" cy="151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3532</xdr:rowOff>
    </xdr:from>
    <xdr:to>
      <xdr:col>15</xdr:col>
      <xdr:colOff>101600</xdr:colOff>
      <xdr:row>57</xdr:row>
      <xdr:rowOff>105132</xdr:rowOff>
    </xdr:to>
    <xdr:sp macro=""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2857500" y="9776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121659</xdr:rowOff>
    </xdr:from>
    <xdr:ext cx="599010" cy="259045"/>
    <xdr:sp macro=""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2608795" y="95514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100282</xdr:rowOff>
    </xdr:from>
    <xdr:to>
      <xdr:col>10</xdr:col>
      <xdr:colOff>114300</xdr:colOff>
      <xdr:row>57</xdr:row>
      <xdr:rowOff>101596</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a:off x="1130300" y="9872932"/>
          <a:ext cx="889000" cy="1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18145</xdr:rowOff>
    </xdr:from>
    <xdr:to>
      <xdr:col>10</xdr:col>
      <xdr:colOff>165100</xdr:colOff>
      <xdr:row>57</xdr:row>
      <xdr:rowOff>119745</xdr:rowOff>
    </xdr:to>
    <xdr:sp macro=""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1968500" y="9790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55</xdr:row>
      <xdr:rowOff>136272</xdr:rowOff>
    </xdr:from>
    <xdr:ext cx="599010" cy="259045"/>
    <xdr:sp macro=""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1719795" y="95660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223,807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20616</xdr:rowOff>
    </xdr:from>
    <xdr:to>
      <xdr:col>6</xdr:col>
      <xdr:colOff>38100</xdr:colOff>
      <xdr:row>57</xdr:row>
      <xdr:rowOff>122216</xdr:rowOff>
    </xdr:to>
    <xdr:sp macro=""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079500" y="9793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138743</xdr:rowOff>
    </xdr:from>
    <xdr:ext cx="599010" cy="259045"/>
    <xdr:sp macro=""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830795" y="95684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35916</xdr:rowOff>
    </xdr:from>
    <xdr:to>
      <xdr:col>24</xdr:col>
      <xdr:colOff>114300</xdr:colOff>
      <xdr:row>57</xdr:row>
      <xdr:rowOff>137516</xdr:rowOff>
    </xdr:to>
    <xdr:sp macro="" textlink="">
      <xdr:nvSpPr>
        <xdr:cNvPr id="134" name="楕円 133">
          <a:extLst>
            <a:ext uri="{FF2B5EF4-FFF2-40B4-BE49-F238E27FC236}">
              <a16:creationId xmlns:a16="http://schemas.microsoft.com/office/drawing/2014/main" id="{00000000-0008-0000-0600-000086000000}"/>
            </a:ext>
          </a:extLst>
        </xdr:cNvPr>
        <xdr:cNvSpPr/>
      </xdr:nvSpPr>
      <xdr:spPr>
        <a:xfrm>
          <a:off x="4584700" y="98085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123480</xdr:rowOff>
    </xdr:from>
    <xdr:ext cx="599010" cy="259045"/>
    <xdr:sp macro="" textlink="">
      <xdr:nvSpPr>
        <xdr:cNvPr id="135" name="物件費該当値テキスト">
          <a:extLst>
            <a:ext uri="{FF2B5EF4-FFF2-40B4-BE49-F238E27FC236}">
              <a16:creationId xmlns:a16="http://schemas.microsoft.com/office/drawing/2014/main" id="{00000000-0008-0000-0600-000087000000}"/>
            </a:ext>
          </a:extLst>
        </xdr:cNvPr>
        <xdr:cNvSpPr txBox="1"/>
      </xdr:nvSpPr>
      <xdr:spPr>
        <a:xfrm>
          <a:off x="4686300" y="97246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192,710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37590</xdr:rowOff>
    </xdr:from>
    <xdr:to>
      <xdr:col>20</xdr:col>
      <xdr:colOff>38100</xdr:colOff>
      <xdr:row>57</xdr:row>
      <xdr:rowOff>139190</xdr:rowOff>
    </xdr:to>
    <xdr:sp macro="" textlink="">
      <xdr:nvSpPr>
        <xdr:cNvPr id="136" name="楕円 135">
          <a:extLst>
            <a:ext uri="{FF2B5EF4-FFF2-40B4-BE49-F238E27FC236}">
              <a16:creationId xmlns:a16="http://schemas.microsoft.com/office/drawing/2014/main" id="{00000000-0008-0000-0600-000088000000}"/>
            </a:ext>
          </a:extLst>
        </xdr:cNvPr>
        <xdr:cNvSpPr/>
      </xdr:nvSpPr>
      <xdr:spPr>
        <a:xfrm>
          <a:off x="3746500" y="9810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130317</xdr:rowOff>
    </xdr:from>
    <xdr:ext cx="59901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497795" y="9902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35602</xdr:rowOff>
    </xdr:from>
    <xdr:to>
      <xdr:col>15</xdr:col>
      <xdr:colOff>101600</xdr:colOff>
      <xdr:row>57</xdr:row>
      <xdr:rowOff>137202</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2857500" y="9808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57</xdr:row>
      <xdr:rowOff>128329</xdr:rowOff>
    </xdr:from>
    <xdr:ext cx="599010" cy="259045"/>
    <xdr:sp macro=""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608795" y="99009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193,261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50796</xdr:rowOff>
    </xdr:from>
    <xdr:to>
      <xdr:col>10</xdr:col>
      <xdr:colOff>165100</xdr:colOff>
      <xdr:row>57</xdr:row>
      <xdr:rowOff>152396</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1968500" y="9823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57</xdr:row>
      <xdr:rowOff>143523</xdr:rowOff>
    </xdr:from>
    <xdr:ext cx="599010"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1719795" y="9916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49482</xdr:rowOff>
    </xdr:from>
    <xdr:to>
      <xdr:col>6</xdr:col>
      <xdr:colOff>38100</xdr:colOff>
      <xdr:row>57</xdr:row>
      <xdr:rowOff>151082</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1079500" y="9822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142209</xdr:rowOff>
    </xdr:from>
    <xdr:ext cx="599010"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830795" y="99148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6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6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6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6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75</xdr:row>
      <xdr:rowOff>54627</xdr:rowOff>
    </xdr:from>
    <xdr:ext cx="595419" cy="259045"/>
    <xdr:sp macro=""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166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72</xdr:row>
      <xdr:rowOff>111777</xdr:rowOff>
    </xdr:from>
    <xdr:ext cx="595419"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166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168927</xdr:rowOff>
    </xdr:from>
    <xdr:ext cx="59541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166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4" name="維持補修費グラフ枠">
          <a:extLst>
            <a:ext uri="{FF2B5EF4-FFF2-40B4-BE49-F238E27FC236}">
              <a16:creationId xmlns:a16="http://schemas.microsoft.com/office/drawing/2014/main" id="{00000000-0008-0000-0600-0000A4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106836</xdr:rowOff>
    </xdr:from>
    <xdr:to>
      <xdr:col>24</xdr:col>
      <xdr:colOff>62865</xdr:colOff>
      <xdr:row>78</xdr:row>
      <xdr:rowOff>137711</xdr:rowOff>
    </xdr:to>
    <xdr:cxnSp macro="">
      <xdr:nvCxnSpPr>
        <xdr:cNvPr id="165" name="直線コネクタ 164">
          <a:extLst>
            <a:ext uri="{FF2B5EF4-FFF2-40B4-BE49-F238E27FC236}">
              <a16:creationId xmlns:a16="http://schemas.microsoft.com/office/drawing/2014/main" id="{00000000-0008-0000-0600-0000A5000000}"/>
            </a:ext>
          </a:extLst>
        </xdr:cNvPr>
        <xdr:cNvCxnSpPr/>
      </xdr:nvCxnSpPr>
      <xdr:spPr>
        <a:xfrm flipV="1">
          <a:off x="4633595" y="12279786"/>
          <a:ext cx="1270" cy="12310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141538</xdr:rowOff>
    </xdr:from>
    <xdr:ext cx="378565" cy="259045"/>
    <xdr:sp macro="" textlink="">
      <xdr:nvSpPr>
        <xdr:cNvPr id="166" name="維持補修費最小値テキスト">
          <a:extLst>
            <a:ext uri="{FF2B5EF4-FFF2-40B4-BE49-F238E27FC236}">
              <a16:creationId xmlns:a16="http://schemas.microsoft.com/office/drawing/2014/main" id="{00000000-0008-0000-0600-0000A6000000}"/>
            </a:ext>
          </a:extLst>
        </xdr:cNvPr>
        <xdr:cNvSpPr txBox="1"/>
      </xdr:nvSpPr>
      <xdr:spPr>
        <a:xfrm>
          <a:off x="4686300" y="1351463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137711</xdr:rowOff>
    </xdr:from>
    <xdr:to>
      <xdr:col>24</xdr:col>
      <xdr:colOff>152400</xdr:colOff>
      <xdr:row>78</xdr:row>
      <xdr:rowOff>137711</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a:off x="4546600" y="13510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53513</xdr:rowOff>
    </xdr:from>
    <xdr:ext cx="599010" cy="259045"/>
    <xdr:sp macro="" textlink="">
      <xdr:nvSpPr>
        <xdr:cNvPr id="168" name="維持補修費最大値テキスト">
          <a:extLst>
            <a:ext uri="{FF2B5EF4-FFF2-40B4-BE49-F238E27FC236}">
              <a16:creationId xmlns:a16="http://schemas.microsoft.com/office/drawing/2014/main" id="{00000000-0008-0000-0600-0000A8000000}"/>
            </a:ext>
          </a:extLst>
        </xdr:cNvPr>
        <xdr:cNvSpPr txBox="1"/>
      </xdr:nvSpPr>
      <xdr:spPr>
        <a:xfrm>
          <a:off x="4686300" y="120550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269,688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106836</xdr:rowOff>
    </xdr:from>
    <xdr:to>
      <xdr:col>24</xdr:col>
      <xdr:colOff>152400</xdr:colOff>
      <xdr:row>71</xdr:row>
      <xdr:rowOff>106836</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22797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110768</xdr:rowOff>
    </xdr:from>
    <xdr:to>
      <xdr:col>24</xdr:col>
      <xdr:colOff>63500</xdr:colOff>
      <xdr:row>78</xdr:row>
      <xdr:rowOff>116553</xdr:rowOff>
    </xdr:to>
    <xdr:cxnSp macro="">
      <xdr:nvCxnSpPr>
        <xdr:cNvPr id="170" name="直線コネクタ 169">
          <a:extLst>
            <a:ext uri="{FF2B5EF4-FFF2-40B4-BE49-F238E27FC236}">
              <a16:creationId xmlns:a16="http://schemas.microsoft.com/office/drawing/2014/main" id="{00000000-0008-0000-0600-0000AA000000}"/>
            </a:ext>
          </a:extLst>
        </xdr:cNvPr>
        <xdr:cNvCxnSpPr/>
      </xdr:nvCxnSpPr>
      <xdr:spPr>
        <a:xfrm flipV="1">
          <a:off x="3797300" y="13483868"/>
          <a:ext cx="838200" cy="57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152655</xdr:rowOff>
    </xdr:from>
    <xdr:ext cx="534377" cy="259045"/>
    <xdr:sp macro="" textlink="">
      <xdr:nvSpPr>
        <xdr:cNvPr id="171" name="維持補修費平均値テキスト">
          <a:extLst>
            <a:ext uri="{FF2B5EF4-FFF2-40B4-BE49-F238E27FC236}">
              <a16:creationId xmlns:a16="http://schemas.microsoft.com/office/drawing/2014/main" id="{00000000-0008-0000-0600-0000AB000000}"/>
            </a:ext>
          </a:extLst>
        </xdr:cNvPr>
        <xdr:cNvSpPr txBox="1"/>
      </xdr:nvSpPr>
      <xdr:spPr>
        <a:xfrm>
          <a:off x="4686300" y="1318285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129778</xdr:rowOff>
    </xdr:from>
    <xdr:to>
      <xdr:col>24</xdr:col>
      <xdr:colOff>114300</xdr:colOff>
      <xdr:row>78</xdr:row>
      <xdr:rowOff>59928</xdr:rowOff>
    </xdr:to>
    <xdr:sp macro="" textlink="">
      <xdr:nvSpPr>
        <xdr:cNvPr id="172" name="フローチャート: 判断 171">
          <a:extLst>
            <a:ext uri="{FF2B5EF4-FFF2-40B4-BE49-F238E27FC236}">
              <a16:creationId xmlns:a16="http://schemas.microsoft.com/office/drawing/2014/main" id="{00000000-0008-0000-0600-0000AC000000}"/>
            </a:ext>
          </a:extLst>
        </xdr:cNvPr>
        <xdr:cNvSpPr/>
      </xdr:nvSpPr>
      <xdr:spPr>
        <a:xfrm>
          <a:off x="4584700" y="13331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114847</xdr:rowOff>
    </xdr:from>
    <xdr:to>
      <xdr:col>19</xdr:col>
      <xdr:colOff>177800</xdr:colOff>
      <xdr:row>78</xdr:row>
      <xdr:rowOff>116553</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2908300" y="13487947"/>
          <a:ext cx="889000" cy="1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130697</xdr:rowOff>
    </xdr:from>
    <xdr:to>
      <xdr:col>20</xdr:col>
      <xdr:colOff>38100</xdr:colOff>
      <xdr:row>78</xdr:row>
      <xdr:rowOff>60847</xdr:rowOff>
    </xdr:to>
    <xdr:sp macro=""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3746500" y="133323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76</xdr:row>
      <xdr:rowOff>77374</xdr:rowOff>
    </xdr:from>
    <xdr:ext cx="534377" cy="259045"/>
    <xdr:sp macro="" textlink="">
      <xdr:nvSpPr>
        <xdr:cNvPr id="175" name="テキスト ボックス 174">
          <a:extLst>
            <a:ext uri="{FF2B5EF4-FFF2-40B4-BE49-F238E27FC236}">
              <a16:creationId xmlns:a16="http://schemas.microsoft.com/office/drawing/2014/main" id="{00000000-0008-0000-0600-0000AF000000}"/>
            </a:ext>
          </a:extLst>
        </xdr:cNvPr>
        <xdr:cNvSpPr txBox="1"/>
      </xdr:nvSpPr>
      <xdr:spPr>
        <a:xfrm>
          <a:off x="3530111" y="13107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114847</xdr:rowOff>
    </xdr:from>
    <xdr:to>
      <xdr:col>15</xdr:col>
      <xdr:colOff>50800</xdr:colOff>
      <xdr:row>78</xdr:row>
      <xdr:rowOff>120059</xdr:rowOff>
    </xdr:to>
    <xdr:cxnSp macro="">
      <xdr:nvCxnSpPr>
        <xdr:cNvPr id="176" name="直線コネクタ 175">
          <a:extLst>
            <a:ext uri="{FF2B5EF4-FFF2-40B4-BE49-F238E27FC236}">
              <a16:creationId xmlns:a16="http://schemas.microsoft.com/office/drawing/2014/main" id="{00000000-0008-0000-0600-0000B0000000}"/>
            </a:ext>
          </a:extLst>
        </xdr:cNvPr>
        <xdr:cNvCxnSpPr/>
      </xdr:nvCxnSpPr>
      <xdr:spPr>
        <a:xfrm flipV="1">
          <a:off x="2019300" y="13487947"/>
          <a:ext cx="889000" cy="52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137282</xdr:rowOff>
    </xdr:from>
    <xdr:to>
      <xdr:col>15</xdr:col>
      <xdr:colOff>101600</xdr:colOff>
      <xdr:row>78</xdr:row>
      <xdr:rowOff>67432</xdr:rowOff>
    </xdr:to>
    <xdr:sp macro="" textlink="">
      <xdr:nvSpPr>
        <xdr:cNvPr id="177" name="フローチャート: 判断 176">
          <a:extLst>
            <a:ext uri="{FF2B5EF4-FFF2-40B4-BE49-F238E27FC236}">
              <a16:creationId xmlns:a16="http://schemas.microsoft.com/office/drawing/2014/main" id="{00000000-0008-0000-0600-0000B1000000}"/>
            </a:ext>
          </a:extLst>
        </xdr:cNvPr>
        <xdr:cNvSpPr/>
      </xdr:nvSpPr>
      <xdr:spPr>
        <a:xfrm>
          <a:off x="2857500" y="13338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76</xdr:row>
      <xdr:rowOff>83959</xdr:rowOff>
    </xdr:from>
    <xdr:ext cx="534377" cy="259045"/>
    <xdr:sp macro="" textlink="">
      <xdr:nvSpPr>
        <xdr:cNvPr id="178" name="テキスト ボックス 177">
          <a:extLst>
            <a:ext uri="{FF2B5EF4-FFF2-40B4-BE49-F238E27FC236}">
              <a16:creationId xmlns:a16="http://schemas.microsoft.com/office/drawing/2014/main" id="{00000000-0008-0000-0600-0000B2000000}"/>
            </a:ext>
          </a:extLst>
        </xdr:cNvPr>
        <xdr:cNvSpPr txBox="1"/>
      </xdr:nvSpPr>
      <xdr:spPr>
        <a:xfrm>
          <a:off x="2641111" y="13114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113686</xdr:rowOff>
    </xdr:from>
    <xdr:to>
      <xdr:col>10</xdr:col>
      <xdr:colOff>114300</xdr:colOff>
      <xdr:row>78</xdr:row>
      <xdr:rowOff>120059</xdr:rowOff>
    </xdr:to>
    <xdr:cxnSp macro="">
      <xdr:nvCxnSpPr>
        <xdr:cNvPr id="179" name="直線コネクタ 178">
          <a:extLst>
            <a:ext uri="{FF2B5EF4-FFF2-40B4-BE49-F238E27FC236}">
              <a16:creationId xmlns:a16="http://schemas.microsoft.com/office/drawing/2014/main" id="{00000000-0008-0000-0600-0000B3000000}"/>
            </a:ext>
          </a:extLst>
        </xdr:cNvPr>
        <xdr:cNvCxnSpPr/>
      </xdr:nvCxnSpPr>
      <xdr:spPr>
        <a:xfrm>
          <a:off x="1130300" y="13486786"/>
          <a:ext cx="889000" cy="6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110832</xdr:rowOff>
    </xdr:from>
    <xdr:to>
      <xdr:col>10</xdr:col>
      <xdr:colOff>165100</xdr:colOff>
      <xdr:row>78</xdr:row>
      <xdr:rowOff>40982</xdr:rowOff>
    </xdr:to>
    <xdr:sp macro="" textlink="">
      <xdr:nvSpPr>
        <xdr:cNvPr id="180" name="フローチャート: 判断 179">
          <a:extLst>
            <a:ext uri="{FF2B5EF4-FFF2-40B4-BE49-F238E27FC236}">
              <a16:creationId xmlns:a16="http://schemas.microsoft.com/office/drawing/2014/main" id="{00000000-0008-0000-0600-0000B4000000}"/>
            </a:ext>
          </a:extLst>
        </xdr:cNvPr>
        <xdr:cNvSpPr/>
      </xdr:nvSpPr>
      <xdr:spPr>
        <a:xfrm>
          <a:off x="1968500" y="13312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76</xdr:row>
      <xdr:rowOff>57509</xdr:rowOff>
    </xdr:from>
    <xdr:ext cx="534377" cy="259045"/>
    <xdr:sp macro="" textlink="">
      <xdr:nvSpPr>
        <xdr:cNvPr id="181" name="テキスト ボックス 180">
          <a:extLst>
            <a:ext uri="{FF2B5EF4-FFF2-40B4-BE49-F238E27FC236}">
              <a16:creationId xmlns:a16="http://schemas.microsoft.com/office/drawing/2014/main" id="{00000000-0008-0000-0600-0000B5000000}"/>
            </a:ext>
          </a:extLst>
        </xdr:cNvPr>
        <xdr:cNvSpPr txBox="1"/>
      </xdr:nvSpPr>
      <xdr:spPr>
        <a:xfrm>
          <a:off x="1752111" y="13087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146535</xdr:rowOff>
    </xdr:from>
    <xdr:to>
      <xdr:col>6</xdr:col>
      <xdr:colOff>38100</xdr:colOff>
      <xdr:row>78</xdr:row>
      <xdr:rowOff>76685</xdr:rowOff>
    </xdr:to>
    <xdr:sp macro=""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079500" y="133481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76</xdr:row>
      <xdr:rowOff>93212</xdr:rowOff>
    </xdr:from>
    <xdr:ext cx="534377" cy="259045"/>
    <xdr:sp macro=""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863111" y="13123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4" name="テキスト ボックス 183">
          <a:extLst>
            <a:ext uri="{FF2B5EF4-FFF2-40B4-BE49-F238E27FC236}">
              <a16:creationId xmlns:a16="http://schemas.microsoft.com/office/drawing/2014/main" id="{00000000-0008-0000-0600-0000B8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59968</xdr:rowOff>
    </xdr:from>
    <xdr:to>
      <xdr:col>24</xdr:col>
      <xdr:colOff>114300</xdr:colOff>
      <xdr:row>78</xdr:row>
      <xdr:rowOff>161568</xdr:rowOff>
    </xdr:to>
    <xdr:sp macro="" textlink="">
      <xdr:nvSpPr>
        <xdr:cNvPr id="189" name="楕円 188">
          <a:extLst>
            <a:ext uri="{FF2B5EF4-FFF2-40B4-BE49-F238E27FC236}">
              <a16:creationId xmlns:a16="http://schemas.microsoft.com/office/drawing/2014/main" id="{00000000-0008-0000-0600-0000BD000000}"/>
            </a:ext>
          </a:extLst>
        </xdr:cNvPr>
        <xdr:cNvSpPr/>
      </xdr:nvSpPr>
      <xdr:spPr>
        <a:xfrm>
          <a:off x="4584700" y="13433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146345</xdr:rowOff>
    </xdr:from>
    <xdr:ext cx="469744" cy="259045"/>
    <xdr:sp macro="" textlink="">
      <xdr:nvSpPr>
        <xdr:cNvPr id="190" name="維持補修費該当値テキスト">
          <a:extLst>
            <a:ext uri="{FF2B5EF4-FFF2-40B4-BE49-F238E27FC236}">
              <a16:creationId xmlns:a16="http://schemas.microsoft.com/office/drawing/2014/main" id="{00000000-0008-0000-0600-0000BE000000}"/>
            </a:ext>
          </a:extLst>
        </xdr:cNvPr>
        <xdr:cNvSpPr txBox="1"/>
      </xdr:nvSpPr>
      <xdr:spPr>
        <a:xfrm>
          <a:off x="4686300" y="133479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65753</xdr:rowOff>
    </xdr:from>
    <xdr:to>
      <xdr:col>20</xdr:col>
      <xdr:colOff>38100</xdr:colOff>
      <xdr:row>78</xdr:row>
      <xdr:rowOff>167353</xdr:rowOff>
    </xdr:to>
    <xdr:sp macro="" textlink="">
      <xdr:nvSpPr>
        <xdr:cNvPr id="191" name="楕円 190">
          <a:extLst>
            <a:ext uri="{FF2B5EF4-FFF2-40B4-BE49-F238E27FC236}">
              <a16:creationId xmlns:a16="http://schemas.microsoft.com/office/drawing/2014/main" id="{00000000-0008-0000-0600-0000BF000000}"/>
            </a:ext>
          </a:extLst>
        </xdr:cNvPr>
        <xdr:cNvSpPr/>
      </xdr:nvSpPr>
      <xdr:spPr>
        <a:xfrm>
          <a:off x="3746500" y="13438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158480</xdr:rowOff>
    </xdr:from>
    <xdr:ext cx="469744"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3562428" y="1353158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64047</xdr:rowOff>
    </xdr:from>
    <xdr:to>
      <xdr:col>15</xdr:col>
      <xdr:colOff>101600</xdr:colOff>
      <xdr:row>78</xdr:row>
      <xdr:rowOff>165647</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2857500" y="13437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156774</xdr:rowOff>
    </xdr:from>
    <xdr:ext cx="469744" cy="259045"/>
    <xdr:sp macro=""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2673428" y="135298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69259</xdr:rowOff>
    </xdr:from>
    <xdr:to>
      <xdr:col>10</xdr:col>
      <xdr:colOff>165100</xdr:colOff>
      <xdr:row>78</xdr:row>
      <xdr:rowOff>170859</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1968500" y="13442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161986</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1784428" y="13535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62886</xdr:rowOff>
    </xdr:from>
    <xdr:to>
      <xdr:col>6</xdr:col>
      <xdr:colOff>38100</xdr:colOff>
      <xdr:row>78</xdr:row>
      <xdr:rowOff>164486</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1079500" y="134359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155613</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895428" y="135287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199" name="正方形/長方形 198">
          <a:extLst>
            <a:ext uri="{FF2B5EF4-FFF2-40B4-BE49-F238E27FC236}">
              <a16:creationId xmlns:a16="http://schemas.microsoft.com/office/drawing/2014/main" id="{00000000-0008-0000-0600-0000C7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0" name="正方形/長方形 199">
          <a:extLst>
            <a:ext uri="{FF2B5EF4-FFF2-40B4-BE49-F238E27FC236}">
              <a16:creationId xmlns:a16="http://schemas.microsoft.com/office/drawing/2014/main" id="{00000000-0008-0000-0600-0000C8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1" name="正方形/長方形 200">
          <a:extLst>
            <a:ext uri="{FF2B5EF4-FFF2-40B4-BE49-F238E27FC236}">
              <a16:creationId xmlns:a16="http://schemas.microsoft.com/office/drawing/2014/main" id="{00000000-0008-0000-0600-0000C9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2" name="正方形/長方形 201">
          <a:extLst>
            <a:ext uri="{FF2B5EF4-FFF2-40B4-BE49-F238E27FC236}">
              <a16:creationId xmlns:a16="http://schemas.microsoft.com/office/drawing/2014/main" id="{00000000-0008-0000-0600-0000CA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147,206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07" name="テキスト ボックス 206">
          <a:extLst>
            <a:ext uri="{FF2B5EF4-FFF2-40B4-BE49-F238E27FC236}">
              <a16:creationId xmlns:a16="http://schemas.microsoft.com/office/drawing/2014/main" id="{00000000-0008-0000-0600-0000CF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08" name="直線コネクタ 207">
          <a:extLst>
            <a:ext uri="{FF2B5EF4-FFF2-40B4-BE49-F238E27FC236}">
              <a16:creationId xmlns:a16="http://schemas.microsoft.com/office/drawing/2014/main" id="{00000000-0008-0000-0600-0000D0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09" name="直線コネクタ 208">
          <a:extLst>
            <a:ext uri="{FF2B5EF4-FFF2-40B4-BE49-F238E27FC236}">
              <a16:creationId xmlns:a16="http://schemas.microsoft.com/office/drawing/2014/main" id="{00000000-0008-0000-0600-0000D1000000}"/>
            </a:ext>
          </a:extLst>
        </xdr:cNvPr>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0" name="テキスト ボックス 209">
          <a:extLst>
            <a:ext uri="{FF2B5EF4-FFF2-40B4-BE49-F238E27FC236}">
              <a16:creationId xmlns:a16="http://schemas.microsoft.com/office/drawing/2014/main" id="{00000000-0008-0000-0600-0000D2000000}"/>
            </a:ext>
          </a:extLst>
        </xdr:cNvPr>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1" name="直線コネクタ 210">
          <a:extLst>
            <a:ext uri="{FF2B5EF4-FFF2-40B4-BE49-F238E27FC236}">
              <a16:creationId xmlns:a16="http://schemas.microsoft.com/office/drawing/2014/main" id="{00000000-0008-0000-0600-0000D3000000}"/>
            </a:ext>
          </a:extLst>
        </xdr:cNvPr>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2" name="テキスト ボックス 211">
          <a:extLst>
            <a:ext uri="{FF2B5EF4-FFF2-40B4-BE49-F238E27FC236}">
              <a16:creationId xmlns:a16="http://schemas.microsoft.com/office/drawing/2014/main" id="{00000000-0008-0000-0600-0000D4000000}"/>
            </a:ext>
          </a:extLst>
        </xdr:cNvPr>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3" name="直線コネクタ 212">
          <a:extLst>
            <a:ext uri="{FF2B5EF4-FFF2-40B4-BE49-F238E27FC236}">
              <a16:creationId xmlns:a16="http://schemas.microsoft.com/office/drawing/2014/main" id="{00000000-0008-0000-0600-0000D5000000}"/>
            </a:ext>
          </a:extLst>
        </xdr:cNvPr>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4" name="テキスト ボックス 213">
          <a:extLst>
            <a:ext uri="{FF2B5EF4-FFF2-40B4-BE49-F238E27FC236}">
              <a16:creationId xmlns:a16="http://schemas.microsoft.com/office/drawing/2014/main" id="{00000000-0008-0000-0600-0000D6000000}"/>
            </a:ext>
          </a:extLst>
        </xdr:cNvPr>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5" name="直線コネクタ 214">
          <a:extLst>
            <a:ext uri="{FF2B5EF4-FFF2-40B4-BE49-F238E27FC236}">
              <a16:creationId xmlns:a16="http://schemas.microsoft.com/office/drawing/2014/main" id="{00000000-0008-0000-0600-0000D7000000}"/>
            </a:ext>
          </a:extLst>
        </xdr:cNvPr>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6" name="テキスト ボックス 215">
          <a:extLst>
            <a:ext uri="{FF2B5EF4-FFF2-40B4-BE49-F238E27FC236}">
              <a16:creationId xmlns:a16="http://schemas.microsoft.com/office/drawing/2014/main" id="{00000000-0008-0000-0600-0000D8000000}"/>
            </a:ext>
          </a:extLst>
        </xdr:cNvPr>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17" name="直線コネクタ 216">
          <a:extLst>
            <a:ext uri="{FF2B5EF4-FFF2-40B4-BE49-F238E27FC236}">
              <a16:creationId xmlns:a16="http://schemas.microsoft.com/office/drawing/2014/main" id="{00000000-0008-0000-0600-0000D9000000}"/>
            </a:ext>
          </a:extLst>
        </xdr:cNvPr>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18" name="テキスト ボックス 217">
          <a:extLst>
            <a:ext uri="{FF2B5EF4-FFF2-40B4-BE49-F238E27FC236}">
              <a16:creationId xmlns:a16="http://schemas.microsoft.com/office/drawing/2014/main" id="{00000000-0008-0000-0600-0000DA000000}"/>
            </a:ext>
          </a:extLst>
        </xdr:cNvPr>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19" name="直線コネクタ 218">
          <a:extLst>
            <a:ext uri="{FF2B5EF4-FFF2-40B4-BE49-F238E27FC236}">
              <a16:creationId xmlns:a16="http://schemas.microsoft.com/office/drawing/2014/main" id="{00000000-0008-0000-0600-0000DB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0" name="テキスト ボックス 219">
          <a:extLst>
            <a:ext uri="{FF2B5EF4-FFF2-40B4-BE49-F238E27FC236}">
              <a16:creationId xmlns:a16="http://schemas.microsoft.com/office/drawing/2014/main" id="{00000000-0008-0000-0600-0000DC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1" name="扶助費グラフ枠">
          <a:extLst>
            <a:ext uri="{FF2B5EF4-FFF2-40B4-BE49-F238E27FC236}">
              <a16:creationId xmlns:a16="http://schemas.microsoft.com/office/drawing/2014/main" id="{00000000-0008-0000-0600-0000DD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128902</xdr:rowOff>
    </xdr:from>
    <xdr:to>
      <xdr:col>24</xdr:col>
      <xdr:colOff>62865</xdr:colOff>
      <xdr:row>98</xdr:row>
      <xdr:rowOff>68872</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flipV="1">
          <a:off x="4633595" y="15559402"/>
          <a:ext cx="1270" cy="13115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72699</xdr:rowOff>
    </xdr:from>
    <xdr:ext cx="534377" cy="259045"/>
    <xdr:sp macro="" textlink="">
      <xdr:nvSpPr>
        <xdr:cNvPr id="223" name="扶助費最小値テキスト">
          <a:extLst>
            <a:ext uri="{FF2B5EF4-FFF2-40B4-BE49-F238E27FC236}">
              <a16:creationId xmlns:a16="http://schemas.microsoft.com/office/drawing/2014/main" id="{00000000-0008-0000-0600-0000DF000000}"/>
            </a:ext>
          </a:extLst>
        </xdr:cNvPr>
        <xdr:cNvSpPr txBox="1"/>
      </xdr:nvSpPr>
      <xdr:spPr>
        <a:xfrm>
          <a:off x="4686300" y="16874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19,295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68872</xdr:rowOff>
    </xdr:from>
    <xdr:to>
      <xdr:col>24</xdr:col>
      <xdr:colOff>152400</xdr:colOff>
      <xdr:row>98</xdr:row>
      <xdr:rowOff>68872</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4546600" y="168709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75579</xdr:rowOff>
    </xdr:from>
    <xdr:ext cx="599010" cy="259045"/>
    <xdr:sp macro="" textlink="">
      <xdr:nvSpPr>
        <xdr:cNvPr id="225" name="扶助費最大値テキスト">
          <a:extLst>
            <a:ext uri="{FF2B5EF4-FFF2-40B4-BE49-F238E27FC236}">
              <a16:creationId xmlns:a16="http://schemas.microsoft.com/office/drawing/2014/main" id="{00000000-0008-0000-0600-0000E1000000}"/>
            </a:ext>
          </a:extLst>
        </xdr:cNvPr>
        <xdr:cNvSpPr txBox="1"/>
      </xdr:nvSpPr>
      <xdr:spPr>
        <a:xfrm>
          <a:off x="4686300" y="15334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191,417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90</xdr:row>
      <xdr:rowOff>128902</xdr:rowOff>
    </xdr:from>
    <xdr:to>
      <xdr:col>24</xdr:col>
      <xdr:colOff>152400</xdr:colOff>
      <xdr:row>90</xdr:row>
      <xdr:rowOff>128902</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4546600" y="155594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45548</xdr:rowOff>
    </xdr:from>
    <xdr:to>
      <xdr:col>24</xdr:col>
      <xdr:colOff>63500</xdr:colOff>
      <xdr:row>98</xdr:row>
      <xdr:rowOff>38522</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flipV="1">
          <a:off x="3797300" y="16676198"/>
          <a:ext cx="838200" cy="164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94</xdr:row>
      <xdr:rowOff>5562</xdr:rowOff>
    </xdr:from>
    <xdr:ext cx="534377" cy="259045"/>
    <xdr:sp macro="" textlink="">
      <xdr:nvSpPr>
        <xdr:cNvPr id="228" name="扶助費平均値テキスト">
          <a:extLst>
            <a:ext uri="{FF2B5EF4-FFF2-40B4-BE49-F238E27FC236}">
              <a16:creationId xmlns:a16="http://schemas.microsoft.com/office/drawing/2014/main" id="{00000000-0008-0000-0600-0000E4000000}"/>
            </a:ext>
          </a:extLst>
        </xdr:cNvPr>
        <xdr:cNvSpPr txBox="1"/>
      </xdr:nvSpPr>
      <xdr:spPr>
        <a:xfrm>
          <a:off x="4686300" y="161218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91,439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154135</xdr:rowOff>
    </xdr:from>
    <xdr:to>
      <xdr:col>24</xdr:col>
      <xdr:colOff>114300</xdr:colOff>
      <xdr:row>95</xdr:row>
      <xdr:rowOff>84285</xdr:rowOff>
    </xdr:to>
    <xdr:sp macro="" textlink="">
      <xdr:nvSpPr>
        <xdr:cNvPr id="229" name="フローチャート: 判断 228">
          <a:extLst>
            <a:ext uri="{FF2B5EF4-FFF2-40B4-BE49-F238E27FC236}">
              <a16:creationId xmlns:a16="http://schemas.microsoft.com/office/drawing/2014/main" id="{00000000-0008-0000-0600-0000E5000000}"/>
            </a:ext>
          </a:extLst>
        </xdr:cNvPr>
        <xdr:cNvSpPr/>
      </xdr:nvSpPr>
      <xdr:spPr>
        <a:xfrm>
          <a:off x="4584700" y="16270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115994</xdr:rowOff>
    </xdr:from>
    <xdr:to>
      <xdr:col>19</xdr:col>
      <xdr:colOff>177800</xdr:colOff>
      <xdr:row>98</xdr:row>
      <xdr:rowOff>38522</xdr:rowOff>
    </xdr:to>
    <xdr:cxnSp macro="">
      <xdr:nvCxnSpPr>
        <xdr:cNvPr id="230" name="直線コネクタ 229">
          <a:extLst>
            <a:ext uri="{FF2B5EF4-FFF2-40B4-BE49-F238E27FC236}">
              <a16:creationId xmlns:a16="http://schemas.microsoft.com/office/drawing/2014/main" id="{00000000-0008-0000-0600-0000E6000000}"/>
            </a:ext>
          </a:extLst>
        </xdr:cNvPr>
        <xdr:cNvCxnSpPr/>
      </xdr:nvCxnSpPr>
      <xdr:spPr>
        <a:xfrm>
          <a:off x="2908300" y="16746644"/>
          <a:ext cx="889000" cy="93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31544</xdr:rowOff>
    </xdr:from>
    <xdr:to>
      <xdr:col>20</xdr:col>
      <xdr:colOff>38100</xdr:colOff>
      <xdr:row>95</xdr:row>
      <xdr:rowOff>133144</xdr:rowOff>
    </xdr:to>
    <xdr:sp macro="" textlink="">
      <xdr:nvSpPr>
        <xdr:cNvPr id="231" name="フローチャート: 判断 230">
          <a:extLst>
            <a:ext uri="{FF2B5EF4-FFF2-40B4-BE49-F238E27FC236}">
              <a16:creationId xmlns:a16="http://schemas.microsoft.com/office/drawing/2014/main" id="{00000000-0008-0000-0600-0000E7000000}"/>
            </a:ext>
          </a:extLst>
        </xdr:cNvPr>
        <xdr:cNvSpPr/>
      </xdr:nvSpPr>
      <xdr:spPr>
        <a:xfrm>
          <a:off x="3746500" y="163192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149671</xdr:rowOff>
    </xdr:from>
    <xdr:ext cx="534377" cy="259045"/>
    <xdr:sp macro="" textlink="">
      <xdr:nvSpPr>
        <xdr:cNvPr id="232" name="テキスト ボックス 231">
          <a:extLst>
            <a:ext uri="{FF2B5EF4-FFF2-40B4-BE49-F238E27FC236}">
              <a16:creationId xmlns:a16="http://schemas.microsoft.com/office/drawing/2014/main" id="{00000000-0008-0000-0600-0000E8000000}"/>
            </a:ext>
          </a:extLst>
        </xdr:cNvPr>
        <xdr:cNvSpPr txBox="1"/>
      </xdr:nvSpPr>
      <xdr:spPr>
        <a:xfrm>
          <a:off x="3530111" y="160945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115994</xdr:rowOff>
    </xdr:from>
    <xdr:to>
      <xdr:col>15</xdr:col>
      <xdr:colOff>50800</xdr:colOff>
      <xdr:row>98</xdr:row>
      <xdr:rowOff>34384</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flipV="1">
          <a:off x="2019300" y="16746644"/>
          <a:ext cx="889000" cy="898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94</xdr:row>
      <xdr:rowOff>143428</xdr:rowOff>
    </xdr:from>
    <xdr:to>
      <xdr:col>15</xdr:col>
      <xdr:colOff>101600</xdr:colOff>
      <xdr:row>95</xdr:row>
      <xdr:rowOff>73578</xdr:rowOff>
    </xdr:to>
    <xdr:sp macro="" textlink="">
      <xdr:nvSpPr>
        <xdr:cNvPr id="234" name="フローチャート: 判断 233">
          <a:extLst>
            <a:ext uri="{FF2B5EF4-FFF2-40B4-BE49-F238E27FC236}">
              <a16:creationId xmlns:a16="http://schemas.microsoft.com/office/drawing/2014/main" id="{00000000-0008-0000-0600-0000EA000000}"/>
            </a:ext>
          </a:extLst>
        </xdr:cNvPr>
        <xdr:cNvSpPr/>
      </xdr:nvSpPr>
      <xdr:spPr>
        <a:xfrm>
          <a:off x="2857500" y="16259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90105</xdr:rowOff>
    </xdr:from>
    <xdr:ext cx="534377" cy="259045"/>
    <xdr:sp macro="" textlink="">
      <xdr:nvSpPr>
        <xdr:cNvPr id="235" name="テキスト ボックス 234">
          <a:extLst>
            <a:ext uri="{FF2B5EF4-FFF2-40B4-BE49-F238E27FC236}">
              <a16:creationId xmlns:a16="http://schemas.microsoft.com/office/drawing/2014/main" id="{00000000-0008-0000-0600-0000EB000000}"/>
            </a:ext>
          </a:extLst>
        </xdr:cNvPr>
        <xdr:cNvSpPr txBox="1"/>
      </xdr:nvSpPr>
      <xdr:spPr>
        <a:xfrm>
          <a:off x="2641111" y="16034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92,844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34384</xdr:rowOff>
    </xdr:from>
    <xdr:to>
      <xdr:col>10</xdr:col>
      <xdr:colOff>114300</xdr:colOff>
      <xdr:row>98</xdr:row>
      <xdr:rowOff>43216</xdr:rowOff>
    </xdr:to>
    <xdr:cxnSp macro="">
      <xdr:nvCxnSpPr>
        <xdr:cNvPr id="236" name="直線コネクタ 235">
          <a:extLst>
            <a:ext uri="{FF2B5EF4-FFF2-40B4-BE49-F238E27FC236}">
              <a16:creationId xmlns:a16="http://schemas.microsoft.com/office/drawing/2014/main" id="{00000000-0008-0000-0600-0000EC000000}"/>
            </a:ext>
          </a:extLst>
        </xdr:cNvPr>
        <xdr:cNvCxnSpPr/>
      </xdr:nvCxnSpPr>
      <xdr:spPr>
        <a:xfrm flipV="1">
          <a:off x="1130300" y="16836484"/>
          <a:ext cx="889000" cy="88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133705</xdr:rowOff>
    </xdr:from>
    <xdr:to>
      <xdr:col>10</xdr:col>
      <xdr:colOff>165100</xdr:colOff>
      <xdr:row>96</xdr:row>
      <xdr:rowOff>63855</xdr:rowOff>
    </xdr:to>
    <xdr:sp macro="" textlink="">
      <xdr:nvSpPr>
        <xdr:cNvPr id="237" name="フローチャート: 判断 236">
          <a:extLst>
            <a:ext uri="{FF2B5EF4-FFF2-40B4-BE49-F238E27FC236}">
              <a16:creationId xmlns:a16="http://schemas.microsoft.com/office/drawing/2014/main" id="{00000000-0008-0000-0600-0000ED000000}"/>
            </a:ext>
          </a:extLst>
        </xdr:cNvPr>
        <xdr:cNvSpPr/>
      </xdr:nvSpPr>
      <xdr:spPr>
        <a:xfrm>
          <a:off x="1968500" y="164214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80382</xdr:rowOff>
    </xdr:from>
    <xdr:ext cx="534377" cy="259045"/>
    <xdr:sp macro="" textlink="">
      <xdr:nvSpPr>
        <xdr:cNvPr id="238" name="テキスト ボックス 237">
          <a:extLst>
            <a:ext uri="{FF2B5EF4-FFF2-40B4-BE49-F238E27FC236}">
              <a16:creationId xmlns:a16="http://schemas.microsoft.com/office/drawing/2014/main" id="{00000000-0008-0000-0600-0000EE000000}"/>
            </a:ext>
          </a:extLst>
        </xdr:cNvPr>
        <xdr:cNvSpPr txBox="1"/>
      </xdr:nvSpPr>
      <xdr:spPr>
        <a:xfrm>
          <a:off x="1752111" y="16196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71,620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160643</xdr:rowOff>
    </xdr:from>
    <xdr:to>
      <xdr:col>6</xdr:col>
      <xdr:colOff>38100</xdr:colOff>
      <xdr:row>96</xdr:row>
      <xdr:rowOff>90793</xdr:rowOff>
    </xdr:to>
    <xdr:sp macro=""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1079500" y="1644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107320</xdr:rowOff>
    </xdr:from>
    <xdr:ext cx="534377" cy="259045"/>
    <xdr:sp macro=""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863111" y="162236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68,085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1" name="テキスト ボックス 240">
          <a:extLst>
            <a:ext uri="{FF2B5EF4-FFF2-40B4-BE49-F238E27FC236}">
              <a16:creationId xmlns:a16="http://schemas.microsoft.com/office/drawing/2014/main" id="{00000000-0008-0000-0600-0000F1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600-0000F4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166198</xdr:rowOff>
    </xdr:from>
    <xdr:to>
      <xdr:col>24</xdr:col>
      <xdr:colOff>114300</xdr:colOff>
      <xdr:row>97</xdr:row>
      <xdr:rowOff>96348</xdr:rowOff>
    </xdr:to>
    <xdr:sp macro="" textlink="">
      <xdr:nvSpPr>
        <xdr:cNvPr id="246" name="楕円 245">
          <a:extLst>
            <a:ext uri="{FF2B5EF4-FFF2-40B4-BE49-F238E27FC236}">
              <a16:creationId xmlns:a16="http://schemas.microsoft.com/office/drawing/2014/main" id="{00000000-0008-0000-0600-0000F6000000}"/>
            </a:ext>
          </a:extLst>
        </xdr:cNvPr>
        <xdr:cNvSpPr/>
      </xdr:nvSpPr>
      <xdr:spPr>
        <a:xfrm>
          <a:off x="4584700" y="166253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144625</xdr:rowOff>
    </xdr:from>
    <xdr:ext cx="534377" cy="259045"/>
    <xdr:sp macro="" textlink="">
      <xdr:nvSpPr>
        <xdr:cNvPr id="247" name="扶助費該当値テキスト">
          <a:extLst>
            <a:ext uri="{FF2B5EF4-FFF2-40B4-BE49-F238E27FC236}">
              <a16:creationId xmlns:a16="http://schemas.microsoft.com/office/drawing/2014/main" id="{00000000-0008-0000-0600-0000F7000000}"/>
            </a:ext>
          </a:extLst>
        </xdr:cNvPr>
        <xdr:cNvSpPr txBox="1"/>
      </xdr:nvSpPr>
      <xdr:spPr>
        <a:xfrm>
          <a:off x="4686300" y="16603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44,856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159172</xdr:rowOff>
    </xdr:from>
    <xdr:to>
      <xdr:col>20</xdr:col>
      <xdr:colOff>38100</xdr:colOff>
      <xdr:row>98</xdr:row>
      <xdr:rowOff>89322</xdr:rowOff>
    </xdr:to>
    <xdr:sp macro="" textlink="">
      <xdr:nvSpPr>
        <xdr:cNvPr id="248" name="楕円 247">
          <a:extLst>
            <a:ext uri="{FF2B5EF4-FFF2-40B4-BE49-F238E27FC236}">
              <a16:creationId xmlns:a16="http://schemas.microsoft.com/office/drawing/2014/main" id="{00000000-0008-0000-0600-0000F8000000}"/>
            </a:ext>
          </a:extLst>
        </xdr:cNvPr>
        <xdr:cNvSpPr/>
      </xdr:nvSpPr>
      <xdr:spPr>
        <a:xfrm>
          <a:off x="3746500" y="167898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80449</xdr:rowOff>
    </xdr:from>
    <xdr:ext cx="534377"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530111" y="16882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65194</xdr:rowOff>
    </xdr:from>
    <xdr:to>
      <xdr:col>15</xdr:col>
      <xdr:colOff>101600</xdr:colOff>
      <xdr:row>97</xdr:row>
      <xdr:rowOff>166794</xdr:rowOff>
    </xdr:to>
    <xdr:sp macro="" textlink="">
      <xdr:nvSpPr>
        <xdr:cNvPr id="250" name="楕円 249">
          <a:extLst>
            <a:ext uri="{FF2B5EF4-FFF2-40B4-BE49-F238E27FC236}">
              <a16:creationId xmlns:a16="http://schemas.microsoft.com/office/drawing/2014/main" id="{00000000-0008-0000-0600-0000FA000000}"/>
            </a:ext>
          </a:extLst>
        </xdr:cNvPr>
        <xdr:cNvSpPr/>
      </xdr:nvSpPr>
      <xdr:spPr>
        <a:xfrm>
          <a:off x="2857500" y="166958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157921</xdr:rowOff>
    </xdr:from>
    <xdr:ext cx="534377"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2641111" y="16788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155034</xdr:rowOff>
    </xdr:from>
    <xdr:to>
      <xdr:col>10</xdr:col>
      <xdr:colOff>165100</xdr:colOff>
      <xdr:row>98</xdr:row>
      <xdr:rowOff>85184</xdr:rowOff>
    </xdr:to>
    <xdr:sp macro="" textlink="">
      <xdr:nvSpPr>
        <xdr:cNvPr id="252" name="楕円 251">
          <a:extLst>
            <a:ext uri="{FF2B5EF4-FFF2-40B4-BE49-F238E27FC236}">
              <a16:creationId xmlns:a16="http://schemas.microsoft.com/office/drawing/2014/main" id="{00000000-0008-0000-0600-0000FC000000}"/>
            </a:ext>
          </a:extLst>
        </xdr:cNvPr>
        <xdr:cNvSpPr/>
      </xdr:nvSpPr>
      <xdr:spPr>
        <a:xfrm>
          <a:off x="1968500" y="16785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76311</xdr:rowOff>
    </xdr:from>
    <xdr:ext cx="534377" cy="259045"/>
    <xdr:sp macro="" textlink="">
      <xdr:nvSpPr>
        <xdr:cNvPr id="253" name="テキスト ボックス 252">
          <a:extLst>
            <a:ext uri="{FF2B5EF4-FFF2-40B4-BE49-F238E27FC236}">
              <a16:creationId xmlns:a16="http://schemas.microsoft.com/office/drawing/2014/main" id="{00000000-0008-0000-0600-0000FD000000}"/>
            </a:ext>
          </a:extLst>
        </xdr:cNvPr>
        <xdr:cNvSpPr txBox="1"/>
      </xdr:nvSpPr>
      <xdr:spPr>
        <a:xfrm>
          <a:off x="1752111" y="168784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23,821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163866</xdr:rowOff>
    </xdr:from>
    <xdr:to>
      <xdr:col>6</xdr:col>
      <xdr:colOff>38100</xdr:colOff>
      <xdr:row>98</xdr:row>
      <xdr:rowOff>94016</xdr:rowOff>
    </xdr:to>
    <xdr:sp macro="" textlink="">
      <xdr:nvSpPr>
        <xdr:cNvPr id="254" name="楕円 253">
          <a:extLst>
            <a:ext uri="{FF2B5EF4-FFF2-40B4-BE49-F238E27FC236}">
              <a16:creationId xmlns:a16="http://schemas.microsoft.com/office/drawing/2014/main" id="{00000000-0008-0000-0600-0000FE000000}"/>
            </a:ext>
          </a:extLst>
        </xdr:cNvPr>
        <xdr:cNvSpPr/>
      </xdr:nvSpPr>
      <xdr:spPr>
        <a:xfrm>
          <a:off x="1079500" y="16794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85143</xdr:rowOff>
    </xdr:from>
    <xdr:ext cx="534377" cy="259045"/>
    <xdr:sp macro="" textlink="">
      <xdr:nvSpPr>
        <xdr:cNvPr id="255" name="テキスト ボックス 254">
          <a:extLst>
            <a:ext uri="{FF2B5EF4-FFF2-40B4-BE49-F238E27FC236}">
              <a16:creationId xmlns:a16="http://schemas.microsoft.com/office/drawing/2014/main" id="{00000000-0008-0000-0600-0000FF000000}"/>
            </a:ext>
          </a:extLst>
        </xdr:cNvPr>
        <xdr:cNvSpPr txBox="1"/>
      </xdr:nvSpPr>
      <xdr:spPr>
        <a:xfrm>
          <a:off x="863111" y="168872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6" name="正方形/長方形 255">
          <a:extLst>
            <a:ext uri="{FF2B5EF4-FFF2-40B4-BE49-F238E27FC236}">
              <a16:creationId xmlns:a16="http://schemas.microsoft.com/office/drawing/2014/main" id="{00000000-0008-0000-0600-000000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57" name="正方形/長方形 256">
          <a:extLst>
            <a:ext uri="{FF2B5EF4-FFF2-40B4-BE49-F238E27FC236}">
              <a16:creationId xmlns:a16="http://schemas.microsoft.com/office/drawing/2014/main" id="{00000000-0008-0000-0600-000001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58" name="正方形/長方形 257">
          <a:extLst>
            <a:ext uri="{FF2B5EF4-FFF2-40B4-BE49-F238E27FC236}">
              <a16:creationId xmlns:a16="http://schemas.microsoft.com/office/drawing/2014/main" id="{00000000-0008-0000-0600-000002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59" name="正方形/長方形 258">
          <a:extLst>
            <a:ext uri="{FF2B5EF4-FFF2-40B4-BE49-F238E27FC236}">
              <a16:creationId xmlns:a16="http://schemas.microsoft.com/office/drawing/2014/main" id="{00000000-0008-0000-0600-000003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0" name="正方形/長方形 259">
          <a:extLst>
            <a:ext uri="{FF2B5EF4-FFF2-40B4-BE49-F238E27FC236}">
              <a16:creationId xmlns:a16="http://schemas.microsoft.com/office/drawing/2014/main" id="{00000000-0008-0000-0600-000004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54,618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1" name="正方形/長方形 260">
          <a:extLst>
            <a:ext uri="{FF2B5EF4-FFF2-40B4-BE49-F238E27FC236}">
              <a16:creationId xmlns:a16="http://schemas.microsoft.com/office/drawing/2014/main" id="{00000000-0008-0000-0600-000005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2" name="正方形/長方形 261">
          <a:extLst>
            <a:ext uri="{FF2B5EF4-FFF2-40B4-BE49-F238E27FC236}">
              <a16:creationId xmlns:a16="http://schemas.microsoft.com/office/drawing/2014/main" id="{00000000-0008-0000-0600-000006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4" name="テキスト ボックス 263">
          <a:extLst>
            <a:ext uri="{FF2B5EF4-FFF2-40B4-BE49-F238E27FC236}">
              <a16:creationId xmlns:a16="http://schemas.microsoft.com/office/drawing/2014/main" id="{00000000-0008-0000-0600-000008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5" name="直線コネクタ 264">
          <a:extLst>
            <a:ext uri="{FF2B5EF4-FFF2-40B4-BE49-F238E27FC236}">
              <a16:creationId xmlns:a16="http://schemas.microsoft.com/office/drawing/2014/main" id="{00000000-0008-0000-0600-000009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66" name="直線コネクタ 265">
          <a:extLst>
            <a:ext uri="{FF2B5EF4-FFF2-40B4-BE49-F238E27FC236}">
              <a16:creationId xmlns:a16="http://schemas.microsoft.com/office/drawing/2014/main" id="{00000000-0008-0000-0600-00000A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67" name="テキスト ボックス 266">
          <a:extLst>
            <a:ext uri="{FF2B5EF4-FFF2-40B4-BE49-F238E27FC236}">
              <a16:creationId xmlns:a16="http://schemas.microsoft.com/office/drawing/2014/main" id="{00000000-0008-0000-0600-00000B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68" name="直線コネクタ 267">
          <a:extLst>
            <a:ext uri="{FF2B5EF4-FFF2-40B4-BE49-F238E27FC236}">
              <a16:creationId xmlns:a16="http://schemas.microsoft.com/office/drawing/2014/main" id="{00000000-0008-0000-0600-00000C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54627</xdr:rowOff>
    </xdr:from>
    <xdr:ext cx="595419" cy="259045"/>
    <xdr:sp macro=""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008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32</xdr:row>
      <xdr:rowOff>111777</xdr:rowOff>
    </xdr:from>
    <xdr:ext cx="685572" cy="259045"/>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5918428" y="5598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29</xdr:row>
      <xdr:rowOff>168927</xdr:rowOff>
    </xdr:from>
    <xdr:ext cx="685572"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5918428" y="5140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27</xdr:row>
      <xdr:rowOff>54627</xdr:rowOff>
    </xdr:from>
    <xdr:ext cx="685572"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5918428" y="468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6" name="補助費等グラフ枠">
          <a:extLst>
            <a:ext uri="{FF2B5EF4-FFF2-40B4-BE49-F238E27FC236}">
              <a16:creationId xmlns:a16="http://schemas.microsoft.com/office/drawing/2014/main" id="{00000000-0008-0000-0600-000014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58567</xdr:rowOff>
    </xdr:from>
    <xdr:to>
      <xdr:col>54</xdr:col>
      <xdr:colOff>189865</xdr:colOff>
      <xdr:row>38</xdr:row>
      <xdr:rowOff>62333</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flipV="1">
          <a:off x="10475595" y="5202067"/>
          <a:ext cx="1270" cy="13753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66160</xdr:rowOff>
    </xdr:from>
    <xdr:ext cx="534377" cy="259045"/>
    <xdr:sp macro="" textlink="">
      <xdr:nvSpPr>
        <xdr:cNvPr id="278" name="補助費等最小値テキスト">
          <a:extLst>
            <a:ext uri="{FF2B5EF4-FFF2-40B4-BE49-F238E27FC236}">
              <a16:creationId xmlns:a16="http://schemas.microsoft.com/office/drawing/2014/main" id="{00000000-0008-0000-0600-000016010000}"/>
            </a:ext>
          </a:extLst>
        </xdr:cNvPr>
        <xdr:cNvSpPr txBox="1"/>
      </xdr:nvSpPr>
      <xdr:spPr>
        <a:xfrm>
          <a:off x="10528300" y="6581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84,609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62333</xdr:rowOff>
    </xdr:from>
    <xdr:to>
      <xdr:col>55</xdr:col>
      <xdr:colOff>88900</xdr:colOff>
      <xdr:row>38</xdr:row>
      <xdr:rowOff>62333</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10388600" y="65774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5244</xdr:rowOff>
    </xdr:from>
    <xdr:ext cx="690189" cy="259045"/>
    <xdr:sp macro="" textlink="">
      <xdr:nvSpPr>
        <xdr:cNvPr id="280" name="補助費等最大値テキスト">
          <a:extLst>
            <a:ext uri="{FF2B5EF4-FFF2-40B4-BE49-F238E27FC236}">
              <a16:creationId xmlns:a16="http://schemas.microsoft.com/office/drawing/2014/main" id="{00000000-0008-0000-0600-000018010000}"/>
            </a:ext>
          </a:extLst>
        </xdr:cNvPr>
        <xdr:cNvSpPr txBox="1"/>
      </xdr:nvSpPr>
      <xdr:spPr>
        <a:xfrm>
          <a:off x="10528300" y="497729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1,588,728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58567</xdr:rowOff>
    </xdr:from>
    <xdr:to>
      <xdr:col>55</xdr:col>
      <xdr:colOff>88900</xdr:colOff>
      <xdr:row>30</xdr:row>
      <xdr:rowOff>58567</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10388600" y="5202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36</xdr:row>
      <xdr:rowOff>170244</xdr:rowOff>
    </xdr:from>
    <xdr:to>
      <xdr:col>55</xdr:col>
      <xdr:colOff>0</xdr:colOff>
      <xdr:row>37</xdr:row>
      <xdr:rowOff>71234</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9639300" y="6342444"/>
          <a:ext cx="838200" cy="72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17373</xdr:rowOff>
    </xdr:from>
    <xdr:ext cx="599010" cy="259045"/>
    <xdr:sp macro="" textlink="">
      <xdr:nvSpPr>
        <xdr:cNvPr id="283" name="補助費等平均値テキスト">
          <a:extLst>
            <a:ext uri="{FF2B5EF4-FFF2-40B4-BE49-F238E27FC236}">
              <a16:creationId xmlns:a16="http://schemas.microsoft.com/office/drawing/2014/main" id="{00000000-0008-0000-0600-00001B010000}"/>
            </a:ext>
          </a:extLst>
        </xdr:cNvPr>
        <xdr:cNvSpPr txBox="1"/>
      </xdr:nvSpPr>
      <xdr:spPr>
        <a:xfrm>
          <a:off x="10528300" y="636102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242,130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38946</xdr:rowOff>
    </xdr:from>
    <xdr:to>
      <xdr:col>55</xdr:col>
      <xdr:colOff>50800</xdr:colOff>
      <xdr:row>37</xdr:row>
      <xdr:rowOff>140546</xdr:rowOff>
    </xdr:to>
    <xdr:sp macro="" textlink="">
      <xdr:nvSpPr>
        <xdr:cNvPr id="284" name="フローチャート: 判断 283">
          <a:extLst>
            <a:ext uri="{FF2B5EF4-FFF2-40B4-BE49-F238E27FC236}">
              <a16:creationId xmlns:a16="http://schemas.microsoft.com/office/drawing/2014/main" id="{00000000-0008-0000-0600-00001C010000}"/>
            </a:ext>
          </a:extLst>
        </xdr:cNvPr>
        <xdr:cNvSpPr/>
      </xdr:nvSpPr>
      <xdr:spPr>
        <a:xfrm>
          <a:off x="10426700" y="6382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36</xdr:row>
      <xdr:rowOff>170244</xdr:rowOff>
    </xdr:from>
    <xdr:to>
      <xdr:col>50</xdr:col>
      <xdr:colOff>114300</xdr:colOff>
      <xdr:row>37</xdr:row>
      <xdr:rowOff>54003</xdr:rowOff>
    </xdr:to>
    <xdr:cxnSp macro="">
      <xdr:nvCxnSpPr>
        <xdr:cNvPr id="285" name="直線コネクタ 284">
          <a:extLst>
            <a:ext uri="{FF2B5EF4-FFF2-40B4-BE49-F238E27FC236}">
              <a16:creationId xmlns:a16="http://schemas.microsoft.com/office/drawing/2014/main" id="{00000000-0008-0000-0600-00001D010000}"/>
            </a:ext>
          </a:extLst>
        </xdr:cNvPr>
        <xdr:cNvCxnSpPr/>
      </xdr:nvCxnSpPr>
      <xdr:spPr>
        <a:xfrm flipV="1">
          <a:off x="8750300" y="6342444"/>
          <a:ext cx="889000" cy="552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48564</xdr:rowOff>
    </xdr:from>
    <xdr:to>
      <xdr:col>50</xdr:col>
      <xdr:colOff>165100</xdr:colOff>
      <xdr:row>37</xdr:row>
      <xdr:rowOff>150164</xdr:rowOff>
    </xdr:to>
    <xdr:sp macro="" textlink="">
      <xdr:nvSpPr>
        <xdr:cNvPr id="286" name="フローチャート: 判断 285">
          <a:extLst>
            <a:ext uri="{FF2B5EF4-FFF2-40B4-BE49-F238E27FC236}">
              <a16:creationId xmlns:a16="http://schemas.microsoft.com/office/drawing/2014/main" id="{00000000-0008-0000-0600-00001E010000}"/>
            </a:ext>
          </a:extLst>
        </xdr:cNvPr>
        <xdr:cNvSpPr/>
      </xdr:nvSpPr>
      <xdr:spPr>
        <a:xfrm>
          <a:off x="9588500" y="639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37</xdr:row>
      <xdr:rowOff>141291</xdr:rowOff>
    </xdr:from>
    <xdr:ext cx="599010"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9339795" y="64849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36</xdr:row>
      <xdr:rowOff>133228</xdr:rowOff>
    </xdr:from>
    <xdr:to>
      <xdr:col>45</xdr:col>
      <xdr:colOff>177800</xdr:colOff>
      <xdr:row>37</xdr:row>
      <xdr:rowOff>54003</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7861300" y="6305428"/>
          <a:ext cx="889000" cy="92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63066</xdr:rowOff>
    </xdr:from>
    <xdr:to>
      <xdr:col>46</xdr:col>
      <xdr:colOff>38100</xdr:colOff>
      <xdr:row>37</xdr:row>
      <xdr:rowOff>164666</xdr:rowOff>
    </xdr:to>
    <xdr:sp macro="" textlink="">
      <xdr:nvSpPr>
        <xdr:cNvPr id="289" name="フローチャート: 判断 288">
          <a:extLst>
            <a:ext uri="{FF2B5EF4-FFF2-40B4-BE49-F238E27FC236}">
              <a16:creationId xmlns:a16="http://schemas.microsoft.com/office/drawing/2014/main" id="{00000000-0008-0000-0600-000021010000}"/>
            </a:ext>
          </a:extLst>
        </xdr:cNvPr>
        <xdr:cNvSpPr/>
      </xdr:nvSpPr>
      <xdr:spPr>
        <a:xfrm>
          <a:off x="8699500" y="6406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37</xdr:row>
      <xdr:rowOff>155792</xdr:rowOff>
    </xdr:from>
    <xdr:ext cx="599010" cy="259045"/>
    <xdr:sp macro="" textlink="">
      <xdr:nvSpPr>
        <xdr:cNvPr id="290" name="テキスト ボックス 289">
          <a:extLst>
            <a:ext uri="{FF2B5EF4-FFF2-40B4-BE49-F238E27FC236}">
              <a16:creationId xmlns:a16="http://schemas.microsoft.com/office/drawing/2014/main" id="{00000000-0008-0000-0600-000022010000}"/>
            </a:ext>
          </a:extLst>
        </xdr:cNvPr>
        <xdr:cNvSpPr txBox="1"/>
      </xdr:nvSpPr>
      <xdr:spPr>
        <a:xfrm>
          <a:off x="8450795" y="6499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215,753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133228</xdr:rowOff>
    </xdr:from>
    <xdr:to>
      <xdr:col>41</xdr:col>
      <xdr:colOff>50800</xdr:colOff>
      <xdr:row>37</xdr:row>
      <xdr:rowOff>115878</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flipV="1">
          <a:off x="6972300" y="6305428"/>
          <a:ext cx="889000" cy="154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36</xdr:row>
      <xdr:rowOff>123522</xdr:rowOff>
    </xdr:from>
    <xdr:to>
      <xdr:col>41</xdr:col>
      <xdr:colOff>101600</xdr:colOff>
      <xdr:row>37</xdr:row>
      <xdr:rowOff>53672</xdr:rowOff>
    </xdr:to>
    <xdr:sp macro="" textlink="">
      <xdr:nvSpPr>
        <xdr:cNvPr id="292" name="フローチャート: 判断 291">
          <a:extLst>
            <a:ext uri="{FF2B5EF4-FFF2-40B4-BE49-F238E27FC236}">
              <a16:creationId xmlns:a16="http://schemas.microsoft.com/office/drawing/2014/main" id="{00000000-0008-0000-0600-000024010000}"/>
            </a:ext>
          </a:extLst>
        </xdr:cNvPr>
        <xdr:cNvSpPr/>
      </xdr:nvSpPr>
      <xdr:spPr>
        <a:xfrm>
          <a:off x="7810500" y="6295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37</xdr:row>
      <xdr:rowOff>44799</xdr:rowOff>
    </xdr:from>
    <xdr:ext cx="599010" cy="259045"/>
    <xdr:sp macro="" textlink="">
      <xdr:nvSpPr>
        <xdr:cNvPr id="293" name="テキスト ボックス 292">
          <a:extLst>
            <a:ext uri="{FF2B5EF4-FFF2-40B4-BE49-F238E27FC236}">
              <a16:creationId xmlns:a16="http://schemas.microsoft.com/office/drawing/2014/main" id="{00000000-0008-0000-0600-000025010000}"/>
            </a:ext>
          </a:extLst>
        </xdr:cNvPr>
        <xdr:cNvSpPr txBox="1"/>
      </xdr:nvSpPr>
      <xdr:spPr>
        <a:xfrm>
          <a:off x="7561795" y="63884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337,137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78565</xdr:rowOff>
    </xdr:from>
    <xdr:to>
      <xdr:col>36</xdr:col>
      <xdr:colOff>165100</xdr:colOff>
      <xdr:row>38</xdr:row>
      <xdr:rowOff>8716</xdr:rowOff>
    </xdr:to>
    <xdr:sp macro="" textlink="">
      <xdr:nvSpPr>
        <xdr:cNvPr id="294" name="フローチャート: 判断 293">
          <a:extLst>
            <a:ext uri="{FF2B5EF4-FFF2-40B4-BE49-F238E27FC236}">
              <a16:creationId xmlns:a16="http://schemas.microsoft.com/office/drawing/2014/main" id="{00000000-0008-0000-0600-000026010000}"/>
            </a:ext>
          </a:extLst>
        </xdr:cNvPr>
        <xdr:cNvSpPr/>
      </xdr:nvSpPr>
      <xdr:spPr>
        <a:xfrm>
          <a:off x="6921500" y="6422215"/>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37</xdr:row>
      <xdr:rowOff>171293</xdr:rowOff>
    </xdr:from>
    <xdr:ext cx="599010" cy="259045"/>
    <xdr:sp macro="" textlink="">
      <xdr:nvSpPr>
        <xdr:cNvPr id="295" name="テキスト ボックス 294">
          <a:extLst>
            <a:ext uri="{FF2B5EF4-FFF2-40B4-BE49-F238E27FC236}">
              <a16:creationId xmlns:a16="http://schemas.microsoft.com/office/drawing/2014/main" id="{00000000-0008-0000-0600-000027010000}"/>
            </a:ext>
          </a:extLst>
        </xdr:cNvPr>
        <xdr:cNvSpPr txBox="1"/>
      </xdr:nvSpPr>
      <xdr:spPr>
        <a:xfrm>
          <a:off x="6672795" y="6514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198,802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6" name="テキスト ボックス 295">
          <a:extLst>
            <a:ext uri="{FF2B5EF4-FFF2-40B4-BE49-F238E27FC236}">
              <a16:creationId xmlns:a16="http://schemas.microsoft.com/office/drawing/2014/main" id="{00000000-0008-0000-0600-000028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298" name="テキスト ボックス 297">
          <a:extLst>
            <a:ext uri="{FF2B5EF4-FFF2-40B4-BE49-F238E27FC236}">
              <a16:creationId xmlns:a16="http://schemas.microsoft.com/office/drawing/2014/main" id="{00000000-0008-0000-0600-00002A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20434</xdr:rowOff>
    </xdr:from>
    <xdr:to>
      <xdr:col>55</xdr:col>
      <xdr:colOff>50800</xdr:colOff>
      <xdr:row>37</xdr:row>
      <xdr:rowOff>122034</xdr:rowOff>
    </xdr:to>
    <xdr:sp macro="" textlink="">
      <xdr:nvSpPr>
        <xdr:cNvPr id="301" name="楕円 300">
          <a:extLst>
            <a:ext uri="{FF2B5EF4-FFF2-40B4-BE49-F238E27FC236}">
              <a16:creationId xmlns:a16="http://schemas.microsoft.com/office/drawing/2014/main" id="{00000000-0008-0000-0600-00002D010000}"/>
            </a:ext>
          </a:extLst>
        </xdr:cNvPr>
        <xdr:cNvSpPr/>
      </xdr:nvSpPr>
      <xdr:spPr>
        <a:xfrm>
          <a:off x="10426700" y="6364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43311</xdr:rowOff>
    </xdr:from>
    <xdr:ext cx="599010" cy="259045"/>
    <xdr:sp macro="" textlink="">
      <xdr:nvSpPr>
        <xdr:cNvPr id="302" name="補助費等該当値テキスト">
          <a:extLst>
            <a:ext uri="{FF2B5EF4-FFF2-40B4-BE49-F238E27FC236}">
              <a16:creationId xmlns:a16="http://schemas.microsoft.com/office/drawing/2014/main" id="{00000000-0008-0000-0600-00002E010000}"/>
            </a:ext>
          </a:extLst>
        </xdr:cNvPr>
        <xdr:cNvSpPr txBox="1"/>
      </xdr:nvSpPr>
      <xdr:spPr>
        <a:xfrm>
          <a:off x="10528300" y="6215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262,375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119444</xdr:rowOff>
    </xdr:from>
    <xdr:to>
      <xdr:col>50</xdr:col>
      <xdr:colOff>165100</xdr:colOff>
      <xdr:row>37</xdr:row>
      <xdr:rowOff>49594</xdr:rowOff>
    </xdr:to>
    <xdr:sp macro="" textlink="">
      <xdr:nvSpPr>
        <xdr:cNvPr id="303" name="楕円 302">
          <a:extLst>
            <a:ext uri="{FF2B5EF4-FFF2-40B4-BE49-F238E27FC236}">
              <a16:creationId xmlns:a16="http://schemas.microsoft.com/office/drawing/2014/main" id="{00000000-0008-0000-0600-00002F010000}"/>
            </a:ext>
          </a:extLst>
        </xdr:cNvPr>
        <xdr:cNvSpPr/>
      </xdr:nvSpPr>
      <xdr:spPr>
        <a:xfrm>
          <a:off x="9588500" y="6291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35</xdr:row>
      <xdr:rowOff>66121</xdr:rowOff>
    </xdr:from>
    <xdr:ext cx="599010" cy="259045"/>
    <xdr:sp macro=""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339795" y="6066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3203</xdr:rowOff>
    </xdr:from>
    <xdr:to>
      <xdr:col>46</xdr:col>
      <xdr:colOff>38100</xdr:colOff>
      <xdr:row>37</xdr:row>
      <xdr:rowOff>104803</xdr:rowOff>
    </xdr:to>
    <xdr:sp macro="" textlink="">
      <xdr:nvSpPr>
        <xdr:cNvPr id="305" name="楕円 304">
          <a:extLst>
            <a:ext uri="{FF2B5EF4-FFF2-40B4-BE49-F238E27FC236}">
              <a16:creationId xmlns:a16="http://schemas.microsoft.com/office/drawing/2014/main" id="{00000000-0008-0000-0600-000031010000}"/>
            </a:ext>
          </a:extLst>
        </xdr:cNvPr>
        <xdr:cNvSpPr/>
      </xdr:nvSpPr>
      <xdr:spPr>
        <a:xfrm>
          <a:off x="8699500" y="6346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121330</xdr:rowOff>
    </xdr:from>
    <xdr:ext cx="599010" cy="259045"/>
    <xdr:sp macro=""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8450795" y="6122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82428</xdr:rowOff>
    </xdr:from>
    <xdr:to>
      <xdr:col>41</xdr:col>
      <xdr:colOff>101600</xdr:colOff>
      <xdr:row>37</xdr:row>
      <xdr:rowOff>12578</xdr:rowOff>
    </xdr:to>
    <xdr:sp macro="" textlink="">
      <xdr:nvSpPr>
        <xdr:cNvPr id="307" name="楕円 306">
          <a:extLst>
            <a:ext uri="{FF2B5EF4-FFF2-40B4-BE49-F238E27FC236}">
              <a16:creationId xmlns:a16="http://schemas.microsoft.com/office/drawing/2014/main" id="{00000000-0008-0000-0600-000033010000}"/>
            </a:ext>
          </a:extLst>
        </xdr:cNvPr>
        <xdr:cNvSpPr/>
      </xdr:nvSpPr>
      <xdr:spPr>
        <a:xfrm>
          <a:off x="7810500" y="625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29105</xdr:rowOff>
    </xdr:from>
    <xdr:ext cx="59901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7561795" y="60298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382,078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65078</xdr:rowOff>
    </xdr:from>
    <xdr:to>
      <xdr:col>36</xdr:col>
      <xdr:colOff>165100</xdr:colOff>
      <xdr:row>37</xdr:row>
      <xdr:rowOff>166678</xdr:rowOff>
    </xdr:to>
    <xdr:sp macro="" textlink="">
      <xdr:nvSpPr>
        <xdr:cNvPr id="309" name="楕円 308">
          <a:extLst>
            <a:ext uri="{FF2B5EF4-FFF2-40B4-BE49-F238E27FC236}">
              <a16:creationId xmlns:a16="http://schemas.microsoft.com/office/drawing/2014/main" id="{00000000-0008-0000-0600-000035010000}"/>
            </a:ext>
          </a:extLst>
        </xdr:cNvPr>
        <xdr:cNvSpPr/>
      </xdr:nvSpPr>
      <xdr:spPr>
        <a:xfrm>
          <a:off x="6921500" y="6408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11755</xdr:rowOff>
    </xdr:from>
    <xdr:ext cx="59901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6672795" y="61839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1" name="正方形/長方形 310">
          <a:extLst>
            <a:ext uri="{FF2B5EF4-FFF2-40B4-BE49-F238E27FC236}">
              <a16:creationId xmlns:a16="http://schemas.microsoft.com/office/drawing/2014/main" id="{00000000-0008-0000-0600-000037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2" name="正方形/長方形 311">
          <a:extLst>
            <a:ext uri="{FF2B5EF4-FFF2-40B4-BE49-F238E27FC236}">
              <a16:creationId xmlns:a16="http://schemas.microsoft.com/office/drawing/2014/main" id="{00000000-0008-0000-0600-000038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3" name="正方形/長方形 312">
          <a:extLst>
            <a:ext uri="{FF2B5EF4-FFF2-40B4-BE49-F238E27FC236}">
              <a16:creationId xmlns:a16="http://schemas.microsoft.com/office/drawing/2014/main" id="{00000000-0008-0000-0600-000039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4" name="正方形/長方形 313">
          <a:extLst>
            <a:ext uri="{FF2B5EF4-FFF2-40B4-BE49-F238E27FC236}">
              <a16:creationId xmlns:a16="http://schemas.microsoft.com/office/drawing/2014/main" id="{00000000-0008-0000-0600-00003A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5" name="正方形/長方形 314">
          <a:extLst>
            <a:ext uri="{FF2B5EF4-FFF2-40B4-BE49-F238E27FC236}">
              <a16:creationId xmlns:a16="http://schemas.microsoft.com/office/drawing/2014/main" id="{00000000-0008-0000-0600-00003B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60,753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6" name="正方形/長方形 315">
          <a:extLst>
            <a:ext uri="{FF2B5EF4-FFF2-40B4-BE49-F238E27FC236}">
              <a16:creationId xmlns:a16="http://schemas.microsoft.com/office/drawing/2014/main" id="{00000000-0008-0000-0600-00003C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17" name="正方形/長方形 316">
          <a:extLst>
            <a:ext uri="{FF2B5EF4-FFF2-40B4-BE49-F238E27FC236}">
              <a16:creationId xmlns:a16="http://schemas.microsoft.com/office/drawing/2014/main" id="{00000000-0008-0000-0600-00003D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106,959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19" name="テキスト ボックス 318">
          <a:extLst>
            <a:ext uri="{FF2B5EF4-FFF2-40B4-BE49-F238E27FC236}">
              <a16:creationId xmlns:a16="http://schemas.microsoft.com/office/drawing/2014/main" id="{00000000-0008-0000-0600-00003F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0" name="直線コネクタ 319">
          <a:extLst>
            <a:ext uri="{FF2B5EF4-FFF2-40B4-BE49-F238E27FC236}">
              <a16:creationId xmlns:a16="http://schemas.microsoft.com/office/drawing/2014/main" id="{00000000-0008-0000-0600-000040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1" name="直線コネクタ 320">
          <a:extLst>
            <a:ext uri="{FF2B5EF4-FFF2-40B4-BE49-F238E27FC236}">
              <a16:creationId xmlns:a16="http://schemas.microsoft.com/office/drawing/2014/main" id="{00000000-0008-0000-0600-000041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3" name="直線コネクタ 322">
          <a:extLst>
            <a:ext uri="{FF2B5EF4-FFF2-40B4-BE49-F238E27FC236}">
              <a16:creationId xmlns:a16="http://schemas.microsoft.com/office/drawing/2014/main" id="{00000000-0008-0000-0600-000043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24" name="テキスト ボックス 323">
          <a:extLst>
            <a:ext uri="{FF2B5EF4-FFF2-40B4-BE49-F238E27FC236}">
              <a16:creationId xmlns:a16="http://schemas.microsoft.com/office/drawing/2014/main" id="{00000000-0008-0000-0600-000044010000}"/>
            </a:ext>
          </a:extLst>
        </xdr:cNvPr>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5" name="直線コネクタ 324">
          <a:extLst>
            <a:ext uri="{FF2B5EF4-FFF2-40B4-BE49-F238E27FC236}">
              <a16:creationId xmlns:a16="http://schemas.microsoft.com/office/drawing/2014/main" id="{00000000-0008-0000-0600-000045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28" name="テキスト ボックス 327">
          <a:extLst>
            <a:ext uri="{FF2B5EF4-FFF2-40B4-BE49-F238E27FC236}">
              <a16:creationId xmlns:a16="http://schemas.microsoft.com/office/drawing/2014/main" id="{00000000-0008-0000-0600-000048010000}"/>
            </a:ext>
          </a:extLst>
        </xdr:cNvPr>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29" name="直線コネクタ 328">
          <a:extLst>
            <a:ext uri="{FF2B5EF4-FFF2-40B4-BE49-F238E27FC236}">
              <a16:creationId xmlns:a16="http://schemas.microsoft.com/office/drawing/2014/main" id="{00000000-0008-0000-0600-000049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0" name="テキスト ボックス 329">
          <a:extLst>
            <a:ext uri="{FF2B5EF4-FFF2-40B4-BE49-F238E27FC236}">
              <a16:creationId xmlns:a16="http://schemas.microsoft.com/office/drawing/2014/main" id="{00000000-0008-0000-0600-00004A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1" name="普通建設事業費グラフ枠">
          <a:extLst>
            <a:ext uri="{FF2B5EF4-FFF2-40B4-BE49-F238E27FC236}">
              <a16:creationId xmlns:a16="http://schemas.microsoft.com/office/drawing/2014/main" id="{00000000-0008-0000-0600-00004B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94975</xdr:rowOff>
    </xdr:from>
    <xdr:to>
      <xdr:col>54</xdr:col>
      <xdr:colOff>189865</xdr:colOff>
      <xdr:row>58</xdr:row>
      <xdr:rowOff>130861</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flipV="1">
          <a:off x="10475595" y="8667475"/>
          <a:ext cx="1270" cy="14074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134688</xdr:rowOff>
    </xdr:from>
    <xdr:ext cx="534377" cy="259045"/>
    <xdr:sp macro="" textlink="">
      <xdr:nvSpPr>
        <xdr:cNvPr id="333" name="普通建設事業費最小値テキスト">
          <a:extLst>
            <a:ext uri="{FF2B5EF4-FFF2-40B4-BE49-F238E27FC236}">
              <a16:creationId xmlns:a16="http://schemas.microsoft.com/office/drawing/2014/main" id="{00000000-0008-0000-0600-00004D010000}"/>
            </a:ext>
          </a:extLst>
        </xdr:cNvPr>
        <xdr:cNvSpPr txBox="1"/>
      </xdr:nvSpPr>
      <xdr:spPr>
        <a:xfrm>
          <a:off x="10528300" y="10078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38,665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130861</xdr:rowOff>
    </xdr:from>
    <xdr:to>
      <xdr:col>55</xdr:col>
      <xdr:colOff>88900</xdr:colOff>
      <xdr:row>58</xdr:row>
      <xdr:rowOff>130861</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10388600" y="100749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41652</xdr:rowOff>
    </xdr:from>
    <xdr:ext cx="690189" cy="259045"/>
    <xdr:sp macro="" textlink="">
      <xdr:nvSpPr>
        <xdr:cNvPr id="335" name="普通建設事業費最大値テキスト">
          <a:extLst>
            <a:ext uri="{FF2B5EF4-FFF2-40B4-BE49-F238E27FC236}">
              <a16:creationId xmlns:a16="http://schemas.microsoft.com/office/drawing/2014/main" id="{00000000-0008-0000-0600-00004F010000}"/>
            </a:ext>
          </a:extLst>
        </xdr:cNvPr>
        <xdr:cNvSpPr txBox="1"/>
      </xdr:nvSpPr>
      <xdr:spPr>
        <a:xfrm>
          <a:off x="10528300" y="844270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6,195,648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94975</xdr:rowOff>
    </xdr:from>
    <xdr:to>
      <xdr:col>55</xdr:col>
      <xdr:colOff>88900</xdr:colOff>
      <xdr:row>50</xdr:row>
      <xdr:rowOff>94975</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10388600" y="86674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98128</xdr:rowOff>
    </xdr:from>
    <xdr:to>
      <xdr:col>55</xdr:col>
      <xdr:colOff>0</xdr:colOff>
      <xdr:row>58</xdr:row>
      <xdr:rowOff>103708</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9639300" y="10042228"/>
          <a:ext cx="838200" cy="5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41219</xdr:rowOff>
    </xdr:from>
    <xdr:ext cx="599010" cy="259045"/>
    <xdr:sp macro="" textlink="">
      <xdr:nvSpPr>
        <xdr:cNvPr id="338" name="普通建設事業費平均値テキスト">
          <a:extLst>
            <a:ext uri="{FF2B5EF4-FFF2-40B4-BE49-F238E27FC236}">
              <a16:creationId xmlns:a16="http://schemas.microsoft.com/office/drawing/2014/main" id="{00000000-0008-0000-0600-000052010000}"/>
            </a:ext>
          </a:extLst>
        </xdr:cNvPr>
        <xdr:cNvSpPr txBox="1"/>
      </xdr:nvSpPr>
      <xdr:spPr>
        <a:xfrm>
          <a:off x="10528300" y="981386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18342</xdr:rowOff>
    </xdr:from>
    <xdr:to>
      <xdr:col>55</xdr:col>
      <xdr:colOff>50800</xdr:colOff>
      <xdr:row>58</xdr:row>
      <xdr:rowOff>119942</xdr:rowOff>
    </xdr:to>
    <xdr:sp macro="" textlink="">
      <xdr:nvSpPr>
        <xdr:cNvPr id="339" name="フローチャート: 判断 338">
          <a:extLst>
            <a:ext uri="{FF2B5EF4-FFF2-40B4-BE49-F238E27FC236}">
              <a16:creationId xmlns:a16="http://schemas.microsoft.com/office/drawing/2014/main" id="{00000000-0008-0000-0600-000053010000}"/>
            </a:ext>
          </a:extLst>
        </xdr:cNvPr>
        <xdr:cNvSpPr/>
      </xdr:nvSpPr>
      <xdr:spPr>
        <a:xfrm>
          <a:off x="10426700" y="99624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164617</xdr:rowOff>
    </xdr:from>
    <xdr:to>
      <xdr:col>50</xdr:col>
      <xdr:colOff>114300</xdr:colOff>
      <xdr:row>58</xdr:row>
      <xdr:rowOff>98128</xdr:rowOff>
    </xdr:to>
    <xdr:cxnSp macro="">
      <xdr:nvCxnSpPr>
        <xdr:cNvPr id="340" name="直線コネクタ 339">
          <a:extLst>
            <a:ext uri="{FF2B5EF4-FFF2-40B4-BE49-F238E27FC236}">
              <a16:creationId xmlns:a16="http://schemas.microsoft.com/office/drawing/2014/main" id="{00000000-0008-0000-0600-000054010000}"/>
            </a:ext>
          </a:extLst>
        </xdr:cNvPr>
        <xdr:cNvCxnSpPr/>
      </xdr:nvCxnSpPr>
      <xdr:spPr>
        <a:xfrm>
          <a:off x="8750300" y="9937267"/>
          <a:ext cx="889000" cy="104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21213</xdr:rowOff>
    </xdr:from>
    <xdr:to>
      <xdr:col>50</xdr:col>
      <xdr:colOff>165100</xdr:colOff>
      <xdr:row>58</xdr:row>
      <xdr:rowOff>122813</xdr:rowOff>
    </xdr:to>
    <xdr:sp macro="" textlink="">
      <xdr:nvSpPr>
        <xdr:cNvPr id="341" name="フローチャート: 判断 340">
          <a:extLst>
            <a:ext uri="{FF2B5EF4-FFF2-40B4-BE49-F238E27FC236}">
              <a16:creationId xmlns:a16="http://schemas.microsoft.com/office/drawing/2014/main" id="{00000000-0008-0000-0600-000055010000}"/>
            </a:ext>
          </a:extLst>
        </xdr:cNvPr>
        <xdr:cNvSpPr/>
      </xdr:nvSpPr>
      <xdr:spPr>
        <a:xfrm>
          <a:off x="9588500" y="9965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139340</xdr:rowOff>
    </xdr:from>
    <xdr:ext cx="599010" cy="259045"/>
    <xdr:sp macro="" textlink="">
      <xdr:nvSpPr>
        <xdr:cNvPr id="342" name="テキスト ボックス 341">
          <a:extLst>
            <a:ext uri="{FF2B5EF4-FFF2-40B4-BE49-F238E27FC236}">
              <a16:creationId xmlns:a16="http://schemas.microsoft.com/office/drawing/2014/main" id="{00000000-0008-0000-0600-000056010000}"/>
            </a:ext>
          </a:extLst>
        </xdr:cNvPr>
        <xdr:cNvSpPr txBox="1"/>
      </xdr:nvSpPr>
      <xdr:spPr>
        <a:xfrm>
          <a:off x="9339795" y="97405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164617</xdr:rowOff>
    </xdr:from>
    <xdr:to>
      <xdr:col>45</xdr:col>
      <xdr:colOff>177800</xdr:colOff>
      <xdr:row>58</xdr:row>
      <xdr:rowOff>38588</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flipV="1">
          <a:off x="7861300" y="9937267"/>
          <a:ext cx="889000" cy="454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5989</xdr:rowOff>
    </xdr:from>
    <xdr:to>
      <xdr:col>46</xdr:col>
      <xdr:colOff>38100</xdr:colOff>
      <xdr:row>58</xdr:row>
      <xdr:rowOff>107589</xdr:rowOff>
    </xdr:to>
    <xdr:sp macro="" textlink="">
      <xdr:nvSpPr>
        <xdr:cNvPr id="344" name="フローチャート: 判断 343">
          <a:extLst>
            <a:ext uri="{FF2B5EF4-FFF2-40B4-BE49-F238E27FC236}">
              <a16:creationId xmlns:a16="http://schemas.microsoft.com/office/drawing/2014/main" id="{00000000-0008-0000-0600-000058010000}"/>
            </a:ext>
          </a:extLst>
        </xdr:cNvPr>
        <xdr:cNvSpPr/>
      </xdr:nvSpPr>
      <xdr:spPr>
        <a:xfrm>
          <a:off x="8699500" y="9950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58</xdr:row>
      <xdr:rowOff>98716</xdr:rowOff>
    </xdr:from>
    <xdr:ext cx="599010" cy="259045"/>
    <xdr:sp macro="" textlink="">
      <xdr:nvSpPr>
        <xdr:cNvPr id="345" name="テキスト ボックス 344">
          <a:extLst>
            <a:ext uri="{FF2B5EF4-FFF2-40B4-BE49-F238E27FC236}">
              <a16:creationId xmlns:a16="http://schemas.microsoft.com/office/drawing/2014/main" id="{00000000-0008-0000-0600-000059010000}"/>
            </a:ext>
          </a:extLst>
        </xdr:cNvPr>
        <xdr:cNvSpPr txBox="1"/>
      </xdr:nvSpPr>
      <xdr:spPr>
        <a:xfrm>
          <a:off x="8450795" y="100428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362,690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38588</xdr:rowOff>
    </xdr:from>
    <xdr:to>
      <xdr:col>41</xdr:col>
      <xdr:colOff>50800</xdr:colOff>
      <xdr:row>58</xdr:row>
      <xdr:rowOff>116880</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flipV="1">
          <a:off x="6972300" y="9982688"/>
          <a:ext cx="889000" cy="78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20083</xdr:rowOff>
    </xdr:from>
    <xdr:to>
      <xdr:col>41</xdr:col>
      <xdr:colOff>101600</xdr:colOff>
      <xdr:row>58</xdr:row>
      <xdr:rowOff>121683</xdr:rowOff>
    </xdr:to>
    <xdr:sp macro="" textlink="">
      <xdr:nvSpPr>
        <xdr:cNvPr id="347" name="フローチャート: 判断 346">
          <a:extLst>
            <a:ext uri="{FF2B5EF4-FFF2-40B4-BE49-F238E27FC236}">
              <a16:creationId xmlns:a16="http://schemas.microsoft.com/office/drawing/2014/main" id="{00000000-0008-0000-0600-00005B010000}"/>
            </a:ext>
          </a:extLst>
        </xdr:cNvPr>
        <xdr:cNvSpPr/>
      </xdr:nvSpPr>
      <xdr:spPr>
        <a:xfrm>
          <a:off x="7810500" y="99641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58</xdr:row>
      <xdr:rowOff>112810</xdr:rowOff>
    </xdr:from>
    <xdr:ext cx="599010" cy="259045"/>
    <xdr:sp macro="" textlink="">
      <xdr:nvSpPr>
        <xdr:cNvPr id="348" name="テキスト ボックス 347">
          <a:extLst>
            <a:ext uri="{FF2B5EF4-FFF2-40B4-BE49-F238E27FC236}">
              <a16:creationId xmlns:a16="http://schemas.microsoft.com/office/drawing/2014/main" id="{00000000-0008-0000-0600-00005C010000}"/>
            </a:ext>
          </a:extLst>
        </xdr:cNvPr>
        <xdr:cNvSpPr txBox="1"/>
      </xdr:nvSpPr>
      <xdr:spPr>
        <a:xfrm>
          <a:off x="7561795" y="10056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301,035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27549</xdr:rowOff>
    </xdr:from>
    <xdr:to>
      <xdr:col>36</xdr:col>
      <xdr:colOff>165100</xdr:colOff>
      <xdr:row>58</xdr:row>
      <xdr:rowOff>129149</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6921500" y="9971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145676</xdr:rowOff>
    </xdr:from>
    <xdr:ext cx="599010" cy="259045"/>
    <xdr:sp macro="" textlink="">
      <xdr:nvSpPr>
        <xdr:cNvPr id="350" name="テキスト ボックス 349">
          <a:extLst>
            <a:ext uri="{FF2B5EF4-FFF2-40B4-BE49-F238E27FC236}">
              <a16:creationId xmlns:a16="http://schemas.microsoft.com/office/drawing/2014/main" id="{00000000-0008-0000-0600-00005E010000}"/>
            </a:ext>
          </a:extLst>
        </xdr:cNvPr>
        <xdr:cNvSpPr txBox="1"/>
      </xdr:nvSpPr>
      <xdr:spPr>
        <a:xfrm>
          <a:off x="6672795" y="9746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1" name="テキスト ボックス 350">
          <a:extLst>
            <a:ext uri="{FF2B5EF4-FFF2-40B4-BE49-F238E27FC236}">
              <a16:creationId xmlns:a16="http://schemas.microsoft.com/office/drawing/2014/main" id="{00000000-0008-0000-0600-00005F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3" name="テキスト ボックス 352">
          <a:extLst>
            <a:ext uri="{FF2B5EF4-FFF2-40B4-BE49-F238E27FC236}">
              <a16:creationId xmlns:a16="http://schemas.microsoft.com/office/drawing/2014/main" id="{00000000-0008-0000-0600-000061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4" name="テキスト ボックス 353">
          <a:extLst>
            <a:ext uri="{FF2B5EF4-FFF2-40B4-BE49-F238E27FC236}">
              <a16:creationId xmlns:a16="http://schemas.microsoft.com/office/drawing/2014/main" id="{00000000-0008-0000-0600-000062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52908</xdr:rowOff>
    </xdr:from>
    <xdr:to>
      <xdr:col>55</xdr:col>
      <xdr:colOff>50800</xdr:colOff>
      <xdr:row>58</xdr:row>
      <xdr:rowOff>154508</xdr:rowOff>
    </xdr:to>
    <xdr:sp macro="" textlink="">
      <xdr:nvSpPr>
        <xdr:cNvPr id="356" name="楕円 355">
          <a:extLst>
            <a:ext uri="{FF2B5EF4-FFF2-40B4-BE49-F238E27FC236}">
              <a16:creationId xmlns:a16="http://schemas.microsoft.com/office/drawing/2014/main" id="{00000000-0008-0000-0600-000064010000}"/>
            </a:ext>
          </a:extLst>
        </xdr:cNvPr>
        <xdr:cNvSpPr/>
      </xdr:nvSpPr>
      <xdr:spPr>
        <a:xfrm>
          <a:off x="10426700" y="9997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168219</xdr:rowOff>
    </xdr:from>
    <xdr:ext cx="599010" cy="259045"/>
    <xdr:sp macro="" textlink="">
      <xdr:nvSpPr>
        <xdr:cNvPr id="357" name="普通建設事業費該当値テキスト">
          <a:extLst>
            <a:ext uri="{FF2B5EF4-FFF2-40B4-BE49-F238E27FC236}">
              <a16:creationId xmlns:a16="http://schemas.microsoft.com/office/drawing/2014/main" id="{00000000-0008-0000-0600-000065010000}"/>
            </a:ext>
          </a:extLst>
        </xdr:cNvPr>
        <xdr:cNvSpPr txBox="1"/>
      </xdr:nvSpPr>
      <xdr:spPr>
        <a:xfrm>
          <a:off x="10528300" y="99408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47328</xdr:rowOff>
    </xdr:from>
    <xdr:to>
      <xdr:col>50</xdr:col>
      <xdr:colOff>165100</xdr:colOff>
      <xdr:row>58</xdr:row>
      <xdr:rowOff>148928</xdr:rowOff>
    </xdr:to>
    <xdr:sp macro="" textlink="">
      <xdr:nvSpPr>
        <xdr:cNvPr id="358" name="楕円 357">
          <a:extLst>
            <a:ext uri="{FF2B5EF4-FFF2-40B4-BE49-F238E27FC236}">
              <a16:creationId xmlns:a16="http://schemas.microsoft.com/office/drawing/2014/main" id="{00000000-0008-0000-0600-000066010000}"/>
            </a:ext>
          </a:extLst>
        </xdr:cNvPr>
        <xdr:cNvSpPr/>
      </xdr:nvSpPr>
      <xdr:spPr>
        <a:xfrm>
          <a:off x="9588500" y="9991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140055</xdr:rowOff>
    </xdr:from>
    <xdr:ext cx="599010" cy="259045"/>
    <xdr:sp macro=""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9339795" y="100841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113817</xdr:rowOff>
    </xdr:from>
    <xdr:to>
      <xdr:col>46</xdr:col>
      <xdr:colOff>38100</xdr:colOff>
      <xdr:row>58</xdr:row>
      <xdr:rowOff>43967</xdr:rowOff>
    </xdr:to>
    <xdr:sp macro="" textlink="">
      <xdr:nvSpPr>
        <xdr:cNvPr id="360" name="楕円 359">
          <a:extLst>
            <a:ext uri="{FF2B5EF4-FFF2-40B4-BE49-F238E27FC236}">
              <a16:creationId xmlns:a16="http://schemas.microsoft.com/office/drawing/2014/main" id="{00000000-0008-0000-0600-000068010000}"/>
            </a:ext>
          </a:extLst>
        </xdr:cNvPr>
        <xdr:cNvSpPr/>
      </xdr:nvSpPr>
      <xdr:spPr>
        <a:xfrm>
          <a:off x="8699500" y="9886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60494</xdr:rowOff>
    </xdr:from>
    <xdr:ext cx="59901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8450795" y="96616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641,000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159238</xdr:rowOff>
    </xdr:from>
    <xdr:to>
      <xdr:col>41</xdr:col>
      <xdr:colOff>101600</xdr:colOff>
      <xdr:row>58</xdr:row>
      <xdr:rowOff>89388</xdr:rowOff>
    </xdr:to>
    <xdr:sp macro="" textlink="">
      <xdr:nvSpPr>
        <xdr:cNvPr id="362" name="楕円 361">
          <a:extLst>
            <a:ext uri="{FF2B5EF4-FFF2-40B4-BE49-F238E27FC236}">
              <a16:creationId xmlns:a16="http://schemas.microsoft.com/office/drawing/2014/main" id="{00000000-0008-0000-0600-00006A010000}"/>
            </a:ext>
          </a:extLst>
        </xdr:cNvPr>
        <xdr:cNvSpPr/>
      </xdr:nvSpPr>
      <xdr:spPr>
        <a:xfrm>
          <a:off x="7810500" y="9931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105915</xdr:rowOff>
    </xdr:from>
    <xdr:ext cx="59901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7561795" y="9707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442,308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66080</xdr:rowOff>
    </xdr:from>
    <xdr:to>
      <xdr:col>36</xdr:col>
      <xdr:colOff>165100</xdr:colOff>
      <xdr:row>58</xdr:row>
      <xdr:rowOff>167680</xdr:rowOff>
    </xdr:to>
    <xdr:sp macro="" textlink="">
      <xdr:nvSpPr>
        <xdr:cNvPr id="364" name="楕円 363">
          <a:extLst>
            <a:ext uri="{FF2B5EF4-FFF2-40B4-BE49-F238E27FC236}">
              <a16:creationId xmlns:a16="http://schemas.microsoft.com/office/drawing/2014/main" id="{00000000-0008-0000-0600-00006C010000}"/>
            </a:ext>
          </a:extLst>
        </xdr:cNvPr>
        <xdr:cNvSpPr/>
      </xdr:nvSpPr>
      <xdr:spPr>
        <a:xfrm>
          <a:off x="6921500" y="10010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158807</xdr:rowOff>
    </xdr:from>
    <xdr:ext cx="534377"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05111" y="101029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99,827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6" name="正方形/長方形 365">
          <a:extLst>
            <a:ext uri="{FF2B5EF4-FFF2-40B4-BE49-F238E27FC236}">
              <a16:creationId xmlns:a16="http://schemas.microsoft.com/office/drawing/2014/main" id="{00000000-0008-0000-0600-00006E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67" name="正方形/長方形 366">
          <a:extLst>
            <a:ext uri="{FF2B5EF4-FFF2-40B4-BE49-F238E27FC236}">
              <a16:creationId xmlns:a16="http://schemas.microsoft.com/office/drawing/2014/main" id="{00000000-0008-0000-0600-00006F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68" name="正方形/長方形 367">
          <a:extLst>
            <a:ext uri="{FF2B5EF4-FFF2-40B4-BE49-F238E27FC236}">
              <a16:creationId xmlns:a16="http://schemas.microsoft.com/office/drawing/2014/main" id="{00000000-0008-0000-0600-000070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69" name="正方形/長方形 368">
          <a:extLst>
            <a:ext uri="{FF2B5EF4-FFF2-40B4-BE49-F238E27FC236}">
              <a16:creationId xmlns:a16="http://schemas.microsoft.com/office/drawing/2014/main" id="{00000000-0008-0000-0600-000071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0" name="正方形/長方形 369">
          <a:extLst>
            <a:ext uri="{FF2B5EF4-FFF2-40B4-BE49-F238E27FC236}">
              <a16:creationId xmlns:a16="http://schemas.microsoft.com/office/drawing/2014/main" id="{00000000-0008-0000-0600-000072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1" name="正方形/長方形 370">
          <a:extLst>
            <a:ext uri="{FF2B5EF4-FFF2-40B4-BE49-F238E27FC236}">
              <a16:creationId xmlns:a16="http://schemas.microsoft.com/office/drawing/2014/main" id="{00000000-0008-0000-0600-000073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2" name="正方形/長方形 371">
          <a:extLst>
            <a:ext uri="{FF2B5EF4-FFF2-40B4-BE49-F238E27FC236}">
              <a16:creationId xmlns:a16="http://schemas.microsoft.com/office/drawing/2014/main" id="{00000000-0008-0000-0600-000074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3" name="正方形/長方形 372">
          <a:extLst>
            <a:ext uri="{FF2B5EF4-FFF2-40B4-BE49-F238E27FC236}">
              <a16:creationId xmlns:a16="http://schemas.microsoft.com/office/drawing/2014/main" id="{00000000-0008-0000-0600-000075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4" name="テキスト ボックス 373">
          <a:extLst>
            <a:ext uri="{FF2B5EF4-FFF2-40B4-BE49-F238E27FC236}">
              <a16:creationId xmlns:a16="http://schemas.microsoft.com/office/drawing/2014/main" id="{00000000-0008-0000-0600-000076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5" name="直線コネクタ 374">
          <a:extLst>
            <a:ext uri="{FF2B5EF4-FFF2-40B4-BE49-F238E27FC236}">
              <a16:creationId xmlns:a16="http://schemas.microsoft.com/office/drawing/2014/main" id="{00000000-0008-0000-0600-000077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76" name="直線コネクタ 375">
          <a:extLst>
            <a:ext uri="{FF2B5EF4-FFF2-40B4-BE49-F238E27FC236}">
              <a16:creationId xmlns:a16="http://schemas.microsoft.com/office/drawing/2014/main" id="{00000000-0008-0000-0600-000078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77" name="テキスト ボックス 376">
          <a:extLst>
            <a:ext uri="{FF2B5EF4-FFF2-40B4-BE49-F238E27FC236}">
              <a16:creationId xmlns:a16="http://schemas.microsoft.com/office/drawing/2014/main" id="{00000000-0008-0000-0600-000079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78" name="直線コネクタ 377">
          <a:extLst>
            <a:ext uri="{FF2B5EF4-FFF2-40B4-BE49-F238E27FC236}">
              <a16:creationId xmlns:a16="http://schemas.microsoft.com/office/drawing/2014/main" id="{00000000-0008-0000-0600-00007A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79" name="テキスト ボックス 378">
          <a:extLst>
            <a:ext uri="{FF2B5EF4-FFF2-40B4-BE49-F238E27FC236}">
              <a16:creationId xmlns:a16="http://schemas.microsoft.com/office/drawing/2014/main" id="{00000000-0008-0000-0600-00007B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0" name="直線コネクタ 379">
          <a:extLst>
            <a:ext uri="{FF2B5EF4-FFF2-40B4-BE49-F238E27FC236}">
              <a16:creationId xmlns:a16="http://schemas.microsoft.com/office/drawing/2014/main" id="{00000000-0008-0000-0600-00007C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83" name="テキスト ボックス 382">
          <a:extLst>
            <a:ext uri="{FF2B5EF4-FFF2-40B4-BE49-F238E27FC236}">
              <a16:creationId xmlns:a16="http://schemas.microsoft.com/office/drawing/2014/main" id="{00000000-0008-0000-0600-00007F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4" name="直線コネクタ 383">
          <a:extLst>
            <a:ext uri="{FF2B5EF4-FFF2-40B4-BE49-F238E27FC236}">
              <a16:creationId xmlns:a16="http://schemas.microsoft.com/office/drawing/2014/main" id="{00000000-0008-0000-0600-000080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85" name="テキスト ボックス 384">
          <a:extLst>
            <a:ext uri="{FF2B5EF4-FFF2-40B4-BE49-F238E27FC236}">
              <a16:creationId xmlns:a16="http://schemas.microsoft.com/office/drawing/2014/main" id="{00000000-0008-0000-0600-000081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6" name="普通建設事業費 （ うち新規整備　）グラフ枠">
          <a:extLst>
            <a:ext uri="{FF2B5EF4-FFF2-40B4-BE49-F238E27FC236}">
              <a16:creationId xmlns:a16="http://schemas.microsoft.com/office/drawing/2014/main" id="{00000000-0008-0000-0600-000082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37676</xdr:rowOff>
    </xdr:from>
    <xdr:to>
      <xdr:col>54</xdr:col>
      <xdr:colOff>189865</xdr:colOff>
      <xdr:row>78</xdr:row>
      <xdr:rowOff>139700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flipV="1">
          <a:off x="10475595" y="12039176"/>
          <a:ext cx="1270" cy="14736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143527</xdr:rowOff>
    </xdr:from>
    <xdr:ext cx="249299" cy="259045"/>
    <xdr:sp macro="" textlink="">
      <xdr:nvSpPr>
        <xdr:cNvPr id="388" name="普通建設事業費 （ うち新規整備　）最小値テキスト">
          <a:extLst>
            <a:ext uri="{FF2B5EF4-FFF2-40B4-BE49-F238E27FC236}">
              <a16:creationId xmlns:a16="http://schemas.microsoft.com/office/drawing/2014/main" id="{00000000-0008-0000-0600-000084010000}"/>
            </a:ext>
          </a:extLst>
        </xdr:cNvPr>
        <xdr:cNvSpPr txBox="1"/>
      </xdr:nvSpPr>
      <xdr:spPr>
        <a:xfrm>
          <a:off x="10528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155803</xdr:rowOff>
    </xdr:from>
    <xdr:ext cx="690189" cy="259045"/>
    <xdr:sp macro="" textlink="">
      <xdr:nvSpPr>
        <xdr:cNvPr id="390" name="普通建設事業費 （ うち新規整備　）最大値テキスト">
          <a:extLst>
            <a:ext uri="{FF2B5EF4-FFF2-40B4-BE49-F238E27FC236}">
              <a16:creationId xmlns:a16="http://schemas.microsoft.com/office/drawing/2014/main" id="{00000000-0008-0000-0600-000086010000}"/>
            </a:ext>
          </a:extLst>
        </xdr:cNvPr>
        <xdr:cNvSpPr txBox="1"/>
      </xdr:nvSpPr>
      <xdr:spPr>
        <a:xfrm>
          <a:off x="10528300" y="1181440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1,611,575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70</xdr:row>
      <xdr:rowOff>37676</xdr:rowOff>
    </xdr:from>
    <xdr:to>
      <xdr:col>55</xdr:col>
      <xdr:colOff>88900</xdr:colOff>
      <xdr:row>70</xdr:row>
      <xdr:rowOff>37676</xdr:rowOff>
    </xdr:to>
    <xdr:cxnSp macro="">
      <xdr:nvCxnSpPr>
        <xdr:cNvPr id="391" name="直線コネクタ 390">
          <a:extLst>
            <a:ext uri="{FF2B5EF4-FFF2-40B4-BE49-F238E27FC236}">
              <a16:creationId xmlns:a16="http://schemas.microsoft.com/office/drawing/2014/main" id="{00000000-0008-0000-0600-000087010000}"/>
            </a:ext>
          </a:extLst>
        </xdr:cNvPr>
        <xdr:cNvCxnSpPr/>
      </xdr:nvCxnSpPr>
      <xdr:spPr>
        <a:xfrm>
          <a:off x="10388600" y="120391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125444</xdr:rowOff>
    </xdr:from>
    <xdr:to>
      <xdr:col>55</xdr:col>
      <xdr:colOff>0</xdr:colOff>
      <xdr:row>78</xdr:row>
      <xdr:rowOff>129387</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9639300" y="13498544"/>
          <a:ext cx="838200" cy="3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4515</xdr:rowOff>
    </xdr:from>
    <xdr:ext cx="599010" cy="259045"/>
    <xdr:sp macro="" textlink="">
      <xdr:nvSpPr>
        <xdr:cNvPr id="393" name="普通建設事業費 （ うち新規整備　）平均値テキスト">
          <a:extLst>
            <a:ext uri="{FF2B5EF4-FFF2-40B4-BE49-F238E27FC236}">
              <a16:creationId xmlns:a16="http://schemas.microsoft.com/office/drawing/2014/main" id="{00000000-0008-0000-0600-000089010000}"/>
            </a:ext>
          </a:extLst>
        </xdr:cNvPr>
        <xdr:cNvSpPr txBox="1"/>
      </xdr:nvSpPr>
      <xdr:spPr>
        <a:xfrm>
          <a:off x="10528300" y="1320616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117,302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153088</xdr:rowOff>
    </xdr:from>
    <xdr:to>
      <xdr:col>55</xdr:col>
      <xdr:colOff>50800</xdr:colOff>
      <xdr:row>78</xdr:row>
      <xdr:rowOff>83238</xdr:rowOff>
    </xdr:to>
    <xdr:sp macro="" textlink="">
      <xdr:nvSpPr>
        <xdr:cNvPr id="394" name="フローチャート: 判断 393">
          <a:extLst>
            <a:ext uri="{FF2B5EF4-FFF2-40B4-BE49-F238E27FC236}">
              <a16:creationId xmlns:a16="http://schemas.microsoft.com/office/drawing/2014/main" id="{00000000-0008-0000-0600-00008A010000}"/>
            </a:ext>
          </a:extLst>
        </xdr:cNvPr>
        <xdr:cNvSpPr/>
      </xdr:nvSpPr>
      <xdr:spPr>
        <a:xfrm>
          <a:off x="10426700" y="13354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76</xdr:row>
      <xdr:rowOff>17018</xdr:rowOff>
    </xdr:from>
    <xdr:to>
      <xdr:col>50</xdr:col>
      <xdr:colOff>114300</xdr:colOff>
      <xdr:row>78</xdr:row>
      <xdr:rowOff>125444</xdr:rowOff>
    </xdr:to>
    <xdr:cxnSp macro="">
      <xdr:nvCxnSpPr>
        <xdr:cNvPr id="395" name="直線コネクタ 394">
          <a:extLst>
            <a:ext uri="{FF2B5EF4-FFF2-40B4-BE49-F238E27FC236}">
              <a16:creationId xmlns:a16="http://schemas.microsoft.com/office/drawing/2014/main" id="{00000000-0008-0000-0600-00008B010000}"/>
            </a:ext>
          </a:extLst>
        </xdr:cNvPr>
        <xdr:cNvCxnSpPr/>
      </xdr:nvCxnSpPr>
      <xdr:spPr>
        <a:xfrm>
          <a:off x="8750300" y="13047218"/>
          <a:ext cx="889000" cy="451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170669</xdr:rowOff>
    </xdr:from>
    <xdr:to>
      <xdr:col>50</xdr:col>
      <xdr:colOff>165100</xdr:colOff>
      <xdr:row>78</xdr:row>
      <xdr:rowOff>100819</xdr:rowOff>
    </xdr:to>
    <xdr:sp macro="" textlink="">
      <xdr:nvSpPr>
        <xdr:cNvPr id="396" name="フローチャート: 判断 395">
          <a:extLst>
            <a:ext uri="{FF2B5EF4-FFF2-40B4-BE49-F238E27FC236}">
              <a16:creationId xmlns:a16="http://schemas.microsoft.com/office/drawing/2014/main" id="{00000000-0008-0000-0600-00008C010000}"/>
            </a:ext>
          </a:extLst>
        </xdr:cNvPr>
        <xdr:cNvSpPr/>
      </xdr:nvSpPr>
      <xdr:spPr>
        <a:xfrm>
          <a:off x="9588500" y="133723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117346</xdr:rowOff>
    </xdr:from>
    <xdr:ext cx="534377"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9372111" y="131475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17018</xdr:rowOff>
    </xdr:from>
    <xdr:to>
      <xdr:col>45</xdr:col>
      <xdr:colOff>177800</xdr:colOff>
      <xdr:row>77</xdr:row>
      <xdr:rowOff>48388</xdr:rowOff>
    </xdr:to>
    <xdr:cxnSp macro="">
      <xdr:nvCxnSpPr>
        <xdr:cNvPr id="398" name="直線コネクタ 397">
          <a:extLst>
            <a:ext uri="{FF2B5EF4-FFF2-40B4-BE49-F238E27FC236}">
              <a16:creationId xmlns:a16="http://schemas.microsoft.com/office/drawing/2014/main" id="{00000000-0008-0000-0600-00008E010000}"/>
            </a:ext>
          </a:extLst>
        </xdr:cNvPr>
        <xdr:cNvCxnSpPr/>
      </xdr:nvCxnSpPr>
      <xdr:spPr>
        <a:xfrm flipV="1">
          <a:off x="7861300" y="13047218"/>
          <a:ext cx="889000" cy="202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133486</xdr:rowOff>
    </xdr:from>
    <xdr:to>
      <xdr:col>46</xdr:col>
      <xdr:colOff>38100</xdr:colOff>
      <xdr:row>78</xdr:row>
      <xdr:rowOff>63636</xdr:rowOff>
    </xdr:to>
    <xdr:sp macro="" textlink="">
      <xdr:nvSpPr>
        <xdr:cNvPr id="399" name="フローチャート: 判断 398">
          <a:extLst>
            <a:ext uri="{FF2B5EF4-FFF2-40B4-BE49-F238E27FC236}">
              <a16:creationId xmlns:a16="http://schemas.microsoft.com/office/drawing/2014/main" id="{00000000-0008-0000-0600-00008F010000}"/>
            </a:ext>
          </a:extLst>
        </xdr:cNvPr>
        <xdr:cNvSpPr/>
      </xdr:nvSpPr>
      <xdr:spPr>
        <a:xfrm>
          <a:off x="8699500" y="13335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78</xdr:row>
      <xdr:rowOff>54763</xdr:rowOff>
    </xdr:from>
    <xdr:ext cx="599010" cy="259045"/>
    <xdr:sp macro="" textlink="">
      <xdr:nvSpPr>
        <xdr:cNvPr id="400" name="テキスト ボックス 399">
          <a:extLst>
            <a:ext uri="{FF2B5EF4-FFF2-40B4-BE49-F238E27FC236}">
              <a16:creationId xmlns:a16="http://schemas.microsoft.com/office/drawing/2014/main" id="{00000000-0008-0000-0600-000090010000}"/>
            </a:ext>
          </a:extLst>
        </xdr:cNvPr>
        <xdr:cNvSpPr txBox="1"/>
      </xdr:nvSpPr>
      <xdr:spPr>
        <a:xfrm>
          <a:off x="8450795" y="134278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138,740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48388</xdr:rowOff>
    </xdr:from>
    <xdr:to>
      <xdr:col>41</xdr:col>
      <xdr:colOff>50800</xdr:colOff>
      <xdr:row>78</xdr:row>
      <xdr:rowOff>118996</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flipV="1">
          <a:off x="6972300" y="13250038"/>
          <a:ext cx="889000" cy="242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16123</xdr:rowOff>
    </xdr:from>
    <xdr:to>
      <xdr:col>41</xdr:col>
      <xdr:colOff>101600</xdr:colOff>
      <xdr:row>78</xdr:row>
      <xdr:rowOff>117723</xdr:rowOff>
    </xdr:to>
    <xdr:sp macro="" textlink="">
      <xdr:nvSpPr>
        <xdr:cNvPr id="402" name="フローチャート: 判断 401">
          <a:extLst>
            <a:ext uri="{FF2B5EF4-FFF2-40B4-BE49-F238E27FC236}">
              <a16:creationId xmlns:a16="http://schemas.microsoft.com/office/drawing/2014/main" id="{00000000-0008-0000-0600-000092010000}"/>
            </a:ext>
          </a:extLst>
        </xdr:cNvPr>
        <xdr:cNvSpPr/>
      </xdr:nvSpPr>
      <xdr:spPr>
        <a:xfrm>
          <a:off x="7810500" y="133892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108850</xdr:rowOff>
    </xdr:from>
    <xdr:ext cx="534377" cy="259045"/>
    <xdr:sp macro="" textlink="">
      <xdr:nvSpPr>
        <xdr:cNvPr id="403" name="テキスト ボックス 402">
          <a:extLst>
            <a:ext uri="{FF2B5EF4-FFF2-40B4-BE49-F238E27FC236}">
              <a16:creationId xmlns:a16="http://schemas.microsoft.com/office/drawing/2014/main" id="{00000000-0008-0000-0600-000093010000}"/>
            </a:ext>
          </a:extLst>
        </xdr:cNvPr>
        <xdr:cNvSpPr txBox="1"/>
      </xdr:nvSpPr>
      <xdr:spPr>
        <a:xfrm>
          <a:off x="7594111" y="134819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18152</xdr:rowOff>
    </xdr:from>
    <xdr:to>
      <xdr:col>36</xdr:col>
      <xdr:colOff>165100</xdr:colOff>
      <xdr:row>78</xdr:row>
      <xdr:rowOff>119752</xdr:rowOff>
    </xdr:to>
    <xdr:sp macro=""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6921500" y="133912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136279</xdr:rowOff>
    </xdr:from>
    <xdr:ext cx="534377" cy="259045"/>
    <xdr:sp macro=""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6705111" y="131664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6" name="テキスト ボックス 405">
          <a:extLst>
            <a:ext uri="{FF2B5EF4-FFF2-40B4-BE49-F238E27FC236}">
              <a16:creationId xmlns:a16="http://schemas.microsoft.com/office/drawing/2014/main" id="{00000000-0008-0000-0600-000096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07" name="テキスト ボックス 406">
          <a:extLst>
            <a:ext uri="{FF2B5EF4-FFF2-40B4-BE49-F238E27FC236}">
              <a16:creationId xmlns:a16="http://schemas.microsoft.com/office/drawing/2014/main" id="{00000000-0008-0000-0600-000097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78587</xdr:rowOff>
    </xdr:from>
    <xdr:to>
      <xdr:col>55</xdr:col>
      <xdr:colOff>50800</xdr:colOff>
      <xdr:row>79</xdr:row>
      <xdr:rowOff>8737</xdr:rowOff>
    </xdr:to>
    <xdr:sp macro="" textlink="">
      <xdr:nvSpPr>
        <xdr:cNvPr id="411" name="楕円 410">
          <a:extLst>
            <a:ext uri="{FF2B5EF4-FFF2-40B4-BE49-F238E27FC236}">
              <a16:creationId xmlns:a16="http://schemas.microsoft.com/office/drawing/2014/main" id="{00000000-0008-0000-0600-00009B010000}"/>
            </a:ext>
          </a:extLst>
        </xdr:cNvPr>
        <xdr:cNvSpPr/>
      </xdr:nvSpPr>
      <xdr:spPr>
        <a:xfrm>
          <a:off x="10426700" y="13451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164964</xdr:rowOff>
    </xdr:from>
    <xdr:ext cx="534377" cy="259045"/>
    <xdr:sp macro="" textlink="">
      <xdr:nvSpPr>
        <xdr:cNvPr id="412" name="普通建設事業費 （ うち新規整備　）該当値テキスト">
          <a:extLst>
            <a:ext uri="{FF2B5EF4-FFF2-40B4-BE49-F238E27FC236}">
              <a16:creationId xmlns:a16="http://schemas.microsoft.com/office/drawing/2014/main" id="{00000000-0008-0000-0600-00009C010000}"/>
            </a:ext>
          </a:extLst>
        </xdr:cNvPr>
        <xdr:cNvSpPr txBox="1"/>
      </xdr:nvSpPr>
      <xdr:spPr>
        <a:xfrm>
          <a:off x="10528300" y="13366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74644</xdr:rowOff>
    </xdr:from>
    <xdr:to>
      <xdr:col>50</xdr:col>
      <xdr:colOff>165100</xdr:colOff>
      <xdr:row>79</xdr:row>
      <xdr:rowOff>4794</xdr:rowOff>
    </xdr:to>
    <xdr:sp macro="" textlink="">
      <xdr:nvSpPr>
        <xdr:cNvPr id="413" name="楕円 412">
          <a:extLst>
            <a:ext uri="{FF2B5EF4-FFF2-40B4-BE49-F238E27FC236}">
              <a16:creationId xmlns:a16="http://schemas.microsoft.com/office/drawing/2014/main" id="{00000000-0008-0000-0600-00009D010000}"/>
            </a:ext>
          </a:extLst>
        </xdr:cNvPr>
        <xdr:cNvSpPr/>
      </xdr:nvSpPr>
      <xdr:spPr>
        <a:xfrm>
          <a:off x="9588500" y="134477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167371</xdr:rowOff>
    </xdr:from>
    <xdr:ext cx="534377" cy="259045"/>
    <xdr:sp macro=""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9372111" y="135404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137668</xdr:rowOff>
    </xdr:from>
    <xdr:to>
      <xdr:col>46</xdr:col>
      <xdr:colOff>38100</xdr:colOff>
      <xdr:row>76</xdr:row>
      <xdr:rowOff>67818</xdr:rowOff>
    </xdr:to>
    <xdr:sp macro="" textlink="">
      <xdr:nvSpPr>
        <xdr:cNvPr id="415" name="楕円 414">
          <a:extLst>
            <a:ext uri="{FF2B5EF4-FFF2-40B4-BE49-F238E27FC236}">
              <a16:creationId xmlns:a16="http://schemas.microsoft.com/office/drawing/2014/main" id="{00000000-0008-0000-0600-00009F010000}"/>
            </a:ext>
          </a:extLst>
        </xdr:cNvPr>
        <xdr:cNvSpPr/>
      </xdr:nvSpPr>
      <xdr:spPr>
        <a:xfrm>
          <a:off x="8699500" y="129964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74</xdr:row>
      <xdr:rowOff>84345</xdr:rowOff>
    </xdr:from>
    <xdr:ext cx="599010" cy="259045"/>
    <xdr:sp macro="" textlink="">
      <xdr:nvSpPr>
        <xdr:cNvPr id="416" name="テキスト ボックス 415">
          <a:extLst>
            <a:ext uri="{FF2B5EF4-FFF2-40B4-BE49-F238E27FC236}">
              <a16:creationId xmlns:a16="http://schemas.microsoft.com/office/drawing/2014/main" id="{00000000-0008-0000-0600-0000A0010000}"/>
            </a:ext>
          </a:extLst>
        </xdr:cNvPr>
        <xdr:cNvSpPr txBox="1"/>
      </xdr:nvSpPr>
      <xdr:spPr>
        <a:xfrm>
          <a:off x="8450795" y="127716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509,167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169038</xdr:rowOff>
    </xdr:from>
    <xdr:to>
      <xdr:col>41</xdr:col>
      <xdr:colOff>101600</xdr:colOff>
      <xdr:row>77</xdr:row>
      <xdr:rowOff>99188</xdr:rowOff>
    </xdr:to>
    <xdr:sp macro="" textlink="">
      <xdr:nvSpPr>
        <xdr:cNvPr id="417" name="楕円 416">
          <a:extLst>
            <a:ext uri="{FF2B5EF4-FFF2-40B4-BE49-F238E27FC236}">
              <a16:creationId xmlns:a16="http://schemas.microsoft.com/office/drawing/2014/main" id="{00000000-0008-0000-0600-0000A1010000}"/>
            </a:ext>
          </a:extLst>
        </xdr:cNvPr>
        <xdr:cNvSpPr/>
      </xdr:nvSpPr>
      <xdr:spPr>
        <a:xfrm>
          <a:off x="7810500" y="13199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75</xdr:row>
      <xdr:rowOff>115715</xdr:rowOff>
    </xdr:from>
    <xdr:ext cx="59901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7561795" y="129744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287,360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68196</xdr:rowOff>
    </xdr:from>
    <xdr:to>
      <xdr:col>36</xdr:col>
      <xdr:colOff>165100</xdr:colOff>
      <xdr:row>78</xdr:row>
      <xdr:rowOff>169796</xdr:rowOff>
    </xdr:to>
    <xdr:sp macro="" textlink="">
      <xdr:nvSpPr>
        <xdr:cNvPr id="419" name="楕円 418">
          <a:extLst>
            <a:ext uri="{FF2B5EF4-FFF2-40B4-BE49-F238E27FC236}">
              <a16:creationId xmlns:a16="http://schemas.microsoft.com/office/drawing/2014/main" id="{00000000-0008-0000-0600-0000A3010000}"/>
            </a:ext>
          </a:extLst>
        </xdr:cNvPr>
        <xdr:cNvSpPr/>
      </xdr:nvSpPr>
      <xdr:spPr>
        <a:xfrm>
          <a:off x="6921500" y="134412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160923</xdr:rowOff>
    </xdr:from>
    <xdr:ext cx="534377"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6705111" y="13534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1" name="正方形/長方形 420">
          <a:extLst>
            <a:ext uri="{FF2B5EF4-FFF2-40B4-BE49-F238E27FC236}">
              <a16:creationId xmlns:a16="http://schemas.microsoft.com/office/drawing/2014/main" id="{00000000-0008-0000-0600-0000A5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2" name="正方形/長方形 421">
          <a:extLst>
            <a:ext uri="{FF2B5EF4-FFF2-40B4-BE49-F238E27FC236}">
              <a16:creationId xmlns:a16="http://schemas.microsoft.com/office/drawing/2014/main" id="{00000000-0008-0000-0600-0000A6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3" name="正方形/長方形 422">
          <a:extLst>
            <a:ext uri="{FF2B5EF4-FFF2-40B4-BE49-F238E27FC236}">
              <a16:creationId xmlns:a16="http://schemas.microsoft.com/office/drawing/2014/main" id="{00000000-0008-0000-0600-0000A7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4" name="正方形/長方形 423">
          <a:extLst>
            <a:ext uri="{FF2B5EF4-FFF2-40B4-BE49-F238E27FC236}">
              <a16:creationId xmlns:a16="http://schemas.microsoft.com/office/drawing/2014/main" id="{00000000-0008-0000-0600-0000A8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5" name="正方形/長方形 424">
          <a:extLst>
            <a:ext uri="{FF2B5EF4-FFF2-40B4-BE49-F238E27FC236}">
              <a16:creationId xmlns:a16="http://schemas.microsoft.com/office/drawing/2014/main" id="{00000000-0008-0000-0600-0000A9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6" name="正方形/長方形 425">
          <a:extLst>
            <a:ext uri="{FF2B5EF4-FFF2-40B4-BE49-F238E27FC236}">
              <a16:creationId xmlns:a16="http://schemas.microsoft.com/office/drawing/2014/main" id="{00000000-0008-0000-0600-0000AA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27" name="正方形/長方形 426">
          <a:extLst>
            <a:ext uri="{FF2B5EF4-FFF2-40B4-BE49-F238E27FC236}">
              <a16:creationId xmlns:a16="http://schemas.microsoft.com/office/drawing/2014/main" id="{00000000-0008-0000-0600-0000AB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28" name="正方形/長方形 427">
          <a:extLst>
            <a:ext uri="{FF2B5EF4-FFF2-40B4-BE49-F238E27FC236}">
              <a16:creationId xmlns:a16="http://schemas.microsoft.com/office/drawing/2014/main" id="{00000000-0008-0000-0600-0000AC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29" name="テキスト ボックス 428">
          <a:extLst>
            <a:ext uri="{FF2B5EF4-FFF2-40B4-BE49-F238E27FC236}">
              <a16:creationId xmlns:a16="http://schemas.microsoft.com/office/drawing/2014/main" id="{00000000-0008-0000-0600-0000AD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0" name="直線コネクタ 429">
          <a:extLst>
            <a:ext uri="{FF2B5EF4-FFF2-40B4-BE49-F238E27FC236}">
              <a16:creationId xmlns:a16="http://schemas.microsoft.com/office/drawing/2014/main" id="{00000000-0008-0000-0600-0000AE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1" name="直線コネクタ 430">
          <a:extLst>
            <a:ext uri="{FF2B5EF4-FFF2-40B4-BE49-F238E27FC236}">
              <a16:creationId xmlns:a16="http://schemas.microsoft.com/office/drawing/2014/main" id="{00000000-0008-0000-0600-0000AF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3" name="直線コネクタ 432">
          <a:extLst>
            <a:ext uri="{FF2B5EF4-FFF2-40B4-BE49-F238E27FC236}">
              <a16:creationId xmlns:a16="http://schemas.microsoft.com/office/drawing/2014/main" id="{00000000-0008-0000-0600-0000B1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95</xdr:row>
      <xdr:rowOff>54627</xdr:rowOff>
    </xdr:from>
    <xdr:ext cx="685572" cy="259045"/>
    <xdr:sp macro=""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5918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35" name="直線コネクタ 434">
          <a:extLst>
            <a:ext uri="{FF2B5EF4-FFF2-40B4-BE49-F238E27FC236}">
              <a16:creationId xmlns:a16="http://schemas.microsoft.com/office/drawing/2014/main" id="{00000000-0008-0000-0600-0000B3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92</xdr:row>
      <xdr:rowOff>111777</xdr:rowOff>
    </xdr:from>
    <xdr:ext cx="685572" cy="259045"/>
    <xdr:sp macro="" textlink="">
      <xdr:nvSpPr>
        <xdr:cNvPr id="436" name="テキスト ボックス 435">
          <a:extLst>
            <a:ext uri="{FF2B5EF4-FFF2-40B4-BE49-F238E27FC236}">
              <a16:creationId xmlns:a16="http://schemas.microsoft.com/office/drawing/2014/main" id="{00000000-0008-0000-0600-0000B4010000}"/>
            </a:ext>
          </a:extLst>
        </xdr:cNvPr>
        <xdr:cNvSpPr txBox="1"/>
      </xdr:nvSpPr>
      <xdr:spPr>
        <a:xfrm>
          <a:off x="5918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37" name="直線コネクタ 436">
          <a:extLst>
            <a:ext uri="{FF2B5EF4-FFF2-40B4-BE49-F238E27FC236}">
              <a16:creationId xmlns:a16="http://schemas.microsoft.com/office/drawing/2014/main" id="{00000000-0008-0000-0600-0000B5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168927</xdr:rowOff>
    </xdr:from>
    <xdr:ext cx="685572" cy="259045"/>
    <xdr:sp macro="" textlink="">
      <xdr:nvSpPr>
        <xdr:cNvPr id="438" name="テキスト ボックス 437">
          <a:extLst>
            <a:ext uri="{FF2B5EF4-FFF2-40B4-BE49-F238E27FC236}">
              <a16:creationId xmlns:a16="http://schemas.microsoft.com/office/drawing/2014/main" id="{00000000-0008-0000-0600-0000B6010000}"/>
            </a:ext>
          </a:extLst>
        </xdr:cNvPr>
        <xdr:cNvSpPr txBox="1"/>
      </xdr:nvSpPr>
      <xdr:spPr>
        <a:xfrm>
          <a:off x="5918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39" name="直線コネクタ 438">
          <a:extLst>
            <a:ext uri="{FF2B5EF4-FFF2-40B4-BE49-F238E27FC236}">
              <a16:creationId xmlns:a16="http://schemas.microsoft.com/office/drawing/2014/main" id="{00000000-0008-0000-0600-0000B7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40" name="テキスト ボックス 439">
          <a:extLst>
            <a:ext uri="{FF2B5EF4-FFF2-40B4-BE49-F238E27FC236}">
              <a16:creationId xmlns:a16="http://schemas.microsoft.com/office/drawing/2014/main" id="{00000000-0008-0000-0600-0000B8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1" name="普通建設事業費 （ うち更新整備　）グラフ枠">
          <a:extLst>
            <a:ext uri="{FF2B5EF4-FFF2-40B4-BE49-F238E27FC236}">
              <a16:creationId xmlns:a16="http://schemas.microsoft.com/office/drawing/2014/main" id="{00000000-0008-0000-0600-0000B9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50667</xdr:rowOff>
    </xdr:from>
    <xdr:to>
      <xdr:col>54</xdr:col>
      <xdr:colOff>189865</xdr:colOff>
      <xdr:row>98</xdr:row>
      <xdr:rowOff>137643</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flipV="1">
          <a:off x="10475595" y="15652617"/>
          <a:ext cx="1270" cy="12871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155297</xdr:rowOff>
    </xdr:from>
    <xdr:ext cx="469744" cy="259045"/>
    <xdr:sp macro="" textlink="">
      <xdr:nvSpPr>
        <xdr:cNvPr id="443" name="普通建設事業費 （ うち更新整備　）最小値テキスト">
          <a:extLst>
            <a:ext uri="{FF2B5EF4-FFF2-40B4-BE49-F238E27FC236}">
              <a16:creationId xmlns:a16="http://schemas.microsoft.com/office/drawing/2014/main" id="{00000000-0008-0000-0600-0000BB010000}"/>
            </a:ext>
          </a:extLst>
        </xdr:cNvPr>
        <xdr:cNvSpPr txBox="1"/>
      </xdr:nvSpPr>
      <xdr:spPr>
        <a:xfrm>
          <a:off x="10528300" y="16957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137643</xdr:rowOff>
    </xdr:from>
    <xdr:to>
      <xdr:col>55</xdr:col>
      <xdr:colOff>88900</xdr:colOff>
      <xdr:row>98</xdr:row>
      <xdr:rowOff>137643</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10388600" y="169397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168794</xdr:rowOff>
    </xdr:from>
    <xdr:ext cx="690189" cy="259045"/>
    <xdr:sp macro="" textlink="">
      <xdr:nvSpPr>
        <xdr:cNvPr id="445" name="普通建設事業費 （ うち更新整備　）最大値テキスト">
          <a:extLst>
            <a:ext uri="{FF2B5EF4-FFF2-40B4-BE49-F238E27FC236}">
              <a16:creationId xmlns:a16="http://schemas.microsoft.com/office/drawing/2014/main" id="{00000000-0008-0000-0600-0000BD010000}"/>
            </a:ext>
          </a:extLst>
        </xdr:cNvPr>
        <xdr:cNvSpPr txBox="1"/>
      </xdr:nvSpPr>
      <xdr:spPr>
        <a:xfrm>
          <a:off x="10528300" y="1542784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5,639,470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50667</xdr:rowOff>
    </xdr:from>
    <xdr:to>
      <xdr:col>55</xdr:col>
      <xdr:colOff>88900</xdr:colOff>
      <xdr:row>91</xdr:row>
      <xdr:rowOff>50667</xdr:rowOff>
    </xdr:to>
    <xdr:cxnSp macro="">
      <xdr:nvCxnSpPr>
        <xdr:cNvPr id="446" name="直線コネクタ 445">
          <a:extLst>
            <a:ext uri="{FF2B5EF4-FFF2-40B4-BE49-F238E27FC236}">
              <a16:creationId xmlns:a16="http://schemas.microsoft.com/office/drawing/2014/main" id="{00000000-0008-0000-0600-0000BE010000}"/>
            </a:ext>
          </a:extLst>
        </xdr:cNvPr>
        <xdr:cNvCxnSpPr/>
      </xdr:nvCxnSpPr>
      <xdr:spPr>
        <a:xfrm>
          <a:off x="10388600" y="156526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105404</xdr:rowOff>
    </xdr:from>
    <xdr:to>
      <xdr:col>55</xdr:col>
      <xdr:colOff>0</xdr:colOff>
      <xdr:row>98</xdr:row>
      <xdr:rowOff>111590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9639300" y="16907504"/>
          <a:ext cx="838200" cy="6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72747</xdr:rowOff>
    </xdr:from>
    <xdr:ext cx="599010" cy="259045"/>
    <xdr:sp macro="" textlink="">
      <xdr:nvSpPr>
        <xdr:cNvPr id="448" name="普通建設事業費 （ うち更新整備　）平均値テキスト">
          <a:extLst>
            <a:ext uri="{FF2B5EF4-FFF2-40B4-BE49-F238E27FC236}">
              <a16:creationId xmlns:a16="http://schemas.microsoft.com/office/drawing/2014/main" id="{00000000-0008-0000-0600-0000C0010000}"/>
            </a:ext>
          </a:extLst>
        </xdr:cNvPr>
        <xdr:cNvSpPr txBox="1"/>
      </xdr:nvSpPr>
      <xdr:spPr>
        <a:xfrm>
          <a:off x="10528300" y="1670339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49870</xdr:rowOff>
    </xdr:from>
    <xdr:to>
      <xdr:col>55</xdr:col>
      <xdr:colOff>50800</xdr:colOff>
      <xdr:row>98</xdr:row>
      <xdr:rowOff>151470</xdr:rowOff>
    </xdr:to>
    <xdr:sp macro="" textlink="">
      <xdr:nvSpPr>
        <xdr:cNvPr id="449" name="フローチャート: 判断 448">
          <a:extLst>
            <a:ext uri="{FF2B5EF4-FFF2-40B4-BE49-F238E27FC236}">
              <a16:creationId xmlns:a16="http://schemas.microsoft.com/office/drawing/2014/main" id="{00000000-0008-0000-0600-0000C1010000}"/>
            </a:ext>
          </a:extLst>
        </xdr:cNvPr>
        <xdr:cNvSpPr/>
      </xdr:nvSpPr>
      <xdr:spPr>
        <a:xfrm>
          <a:off x="10426700" y="1685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105404</xdr:rowOff>
    </xdr:from>
    <xdr:to>
      <xdr:col>50</xdr:col>
      <xdr:colOff>114300</xdr:colOff>
      <xdr:row>98</xdr:row>
      <xdr:rowOff>113640</xdr:rowOff>
    </xdr:to>
    <xdr:cxnSp macro="">
      <xdr:nvCxnSpPr>
        <xdr:cNvPr id="450" name="直線コネクタ 449">
          <a:extLst>
            <a:ext uri="{FF2B5EF4-FFF2-40B4-BE49-F238E27FC236}">
              <a16:creationId xmlns:a16="http://schemas.microsoft.com/office/drawing/2014/main" id="{00000000-0008-0000-0600-0000C2010000}"/>
            </a:ext>
          </a:extLst>
        </xdr:cNvPr>
        <xdr:cNvCxnSpPr/>
      </xdr:nvCxnSpPr>
      <xdr:spPr>
        <a:xfrm flipV="1">
          <a:off x="8750300" y="16907504"/>
          <a:ext cx="889000" cy="8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47182</xdr:rowOff>
    </xdr:from>
    <xdr:to>
      <xdr:col>50</xdr:col>
      <xdr:colOff>165100</xdr:colOff>
      <xdr:row>98</xdr:row>
      <xdr:rowOff>148782</xdr:rowOff>
    </xdr:to>
    <xdr:sp macro="" textlink="">
      <xdr:nvSpPr>
        <xdr:cNvPr id="451" name="フローチャート: 判断 450">
          <a:extLst>
            <a:ext uri="{FF2B5EF4-FFF2-40B4-BE49-F238E27FC236}">
              <a16:creationId xmlns:a16="http://schemas.microsoft.com/office/drawing/2014/main" id="{00000000-0008-0000-0600-0000C3010000}"/>
            </a:ext>
          </a:extLst>
        </xdr:cNvPr>
        <xdr:cNvSpPr/>
      </xdr:nvSpPr>
      <xdr:spPr>
        <a:xfrm>
          <a:off x="9588500" y="16849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165309</xdr:rowOff>
    </xdr:from>
    <xdr:ext cx="599010" cy="259045"/>
    <xdr:sp macro="" textlink="">
      <xdr:nvSpPr>
        <xdr:cNvPr id="452" name="テキスト ボックス 451">
          <a:extLst>
            <a:ext uri="{FF2B5EF4-FFF2-40B4-BE49-F238E27FC236}">
              <a16:creationId xmlns:a16="http://schemas.microsoft.com/office/drawing/2014/main" id="{00000000-0008-0000-0600-0000C4010000}"/>
            </a:ext>
          </a:extLst>
        </xdr:cNvPr>
        <xdr:cNvSpPr txBox="1"/>
      </xdr:nvSpPr>
      <xdr:spPr>
        <a:xfrm>
          <a:off x="9339795" y="16624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182,494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111364</xdr:rowOff>
    </xdr:from>
    <xdr:to>
      <xdr:col>45</xdr:col>
      <xdr:colOff>177800</xdr:colOff>
      <xdr:row>98</xdr:row>
      <xdr:rowOff>113640</xdr:rowOff>
    </xdr:to>
    <xdr:cxnSp macro="">
      <xdr:nvCxnSpPr>
        <xdr:cNvPr id="453" name="直線コネクタ 452">
          <a:extLst>
            <a:ext uri="{FF2B5EF4-FFF2-40B4-BE49-F238E27FC236}">
              <a16:creationId xmlns:a16="http://schemas.microsoft.com/office/drawing/2014/main" id="{00000000-0008-0000-0600-0000C5010000}"/>
            </a:ext>
          </a:extLst>
        </xdr:cNvPr>
        <xdr:cNvCxnSpPr/>
      </xdr:nvCxnSpPr>
      <xdr:spPr>
        <a:xfrm>
          <a:off x="7861300" y="16913464"/>
          <a:ext cx="889000" cy="2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46006</xdr:rowOff>
    </xdr:from>
    <xdr:to>
      <xdr:col>46</xdr:col>
      <xdr:colOff>38100</xdr:colOff>
      <xdr:row>98</xdr:row>
      <xdr:rowOff>147606</xdr:rowOff>
    </xdr:to>
    <xdr:sp macro="" textlink="">
      <xdr:nvSpPr>
        <xdr:cNvPr id="454" name="フローチャート: 判断 453">
          <a:extLst>
            <a:ext uri="{FF2B5EF4-FFF2-40B4-BE49-F238E27FC236}">
              <a16:creationId xmlns:a16="http://schemas.microsoft.com/office/drawing/2014/main" id="{00000000-0008-0000-0600-0000C6010000}"/>
            </a:ext>
          </a:extLst>
        </xdr:cNvPr>
        <xdr:cNvSpPr/>
      </xdr:nvSpPr>
      <xdr:spPr>
        <a:xfrm>
          <a:off x="8699500" y="16848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164133</xdr:rowOff>
    </xdr:from>
    <xdr:ext cx="599010" cy="259045"/>
    <xdr:sp macro="" textlink="">
      <xdr:nvSpPr>
        <xdr:cNvPr id="455" name="テキスト ボックス 454">
          <a:extLst>
            <a:ext uri="{FF2B5EF4-FFF2-40B4-BE49-F238E27FC236}">
              <a16:creationId xmlns:a16="http://schemas.microsoft.com/office/drawing/2014/main" id="{00000000-0008-0000-0600-0000C7010000}"/>
            </a:ext>
          </a:extLst>
        </xdr:cNvPr>
        <xdr:cNvSpPr txBox="1"/>
      </xdr:nvSpPr>
      <xdr:spPr>
        <a:xfrm>
          <a:off x="8450795" y="166233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187,634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111364</xdr:rowOff>
    </xdr:from>
    <xdr:to>
      <xdr:col>41</xdr:col>
      <xdr:colOff>50800</xdr:colOff>
      <xdr:row>98</xdr:row>
      <xdr:rowOff>125592</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flipV="1">
          <a:off x="6972300" y="16913464"/>
          <a:ext cx="889000" cy="142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47774</xdr:rowOff>
    </xdr:from>
    <xdr:to>
      <xdr:col>41</xdr:col>
      <xdr:colOff>101600</xdr:colOff>
      <xdr:row>98</xdr:row>
      <xdr:rowOff>149374</xdr:rowOff>
    </xdr:to>
    <xdr:sp macro="" textlink="">
      <xdr:nvSpPr>
        <xdr:cNvPr id="457" name="フローチャート: 判断 456">
          <a:extLst>
            <a:ext uri="{FF2B5EF4-FFF2-40B4-BE49-F238E27FC236}">
              <a16:creationId xmlns:a16="http://schemas.microsoft.com/office/drawing/2014/main" id="{00000000-0008-0000-0600-0000C9010000}"/>
            </a:ext>
          </a:extLst>
        </xdr:cNvPr>
        <xdr:cNvSpPr/>
      </xdr:nvSpPr>
      <xdr:spPr>
        <a:xfrm>
          <a:off x="7810500" y="16849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165901</xdr:rowOff>
    </xdr:from>
    <xdr:ext cx="599010" cy="259045"/>
    <xdr:sp macro="" textlink="">
      <xdr:nvSpPr>
        <xdr:cNvPr id="458" name="テキスト ボックス 457">
          <a:extLst>
            <a:ext uri="{FF2B5EF4-FFF2-40B4-BE49-F238E27FC236}">
              <a16:creationId xmlns:a16="http://schemas.microsoft.com/office/drawing/2014/main" id="{00000000-0008-0000-0600-0000CA010000}"/>
            </a:ext>
          </a:extLst>
        </xdr:cNvPr>
        <xdr:cNvSpPr txBox="1"/>
      </xdr:nvSpPr>
      <xdr:spPr>
        <a:xfrm>
          <a:off x="7561795" y="166251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56352</xdr:rowOff>
    </xdr:from>
    <xdr:to>
      <xdr:col>36</xdr:col>
      <xdr:colOff>165100</xdr:colOff>
      <xdr:row>98</xdr:row>
      <xdr:rowOff>157952</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6921500" y="16858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97</xdr:row>
      <xdr:rowOff>3029</xdr:rowOff>
    </xdr:from>
    <xdr:ext cx="599010" cy="259045"/>
    <xdr:sp macro=""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6672795" y="166336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1" name="テキスト ボックス 460">
          <a:extLst>
            <a:ext uri="{FF2B5EF4-FFF2-40B4-BE49-F238E27FC236}">
              <a16:creationId xmlns:a16="http://schemas.microsoft.com/office/drawing/2014/main" id="{00000000-0008-0000-0600-0000CD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64" name="テキスト ボックス 463">
          <a:extLst>
            <a:ext uri="{FF2B5EF4-FFF2-40B4-BE49-F238E27FC236}">
              <a16:creationId xmlns:a16="http://schemas.microsoft.com/office/drawing/2014/main" id="{00000000-0008-0000-0600-0000D0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60790</xdr:rowOff>
    </xdr:from>
    <xdr:to>
      <xdr:col>55</xdr:col>
      <xdr:colOff>50800</xdr:colOff>
      <xdr:row>98</xdr:row>
      <xdr:rowOff>162390</xdr:rowOff>
    </xdr:to>
    <xdr:sp macro="" textlink="">
      <xdr:nvSpPr>
        <xdr:cNvPr id="466" name="楕円 465">
          <a:extLst>
            <a:ext uri="{FF2B5EF4-FFF2-40B4-BE49-F238E27FC236}">
              <a16:creationId xmlns:a16="http://schemas.microsoft.com/office/drawing/2014/main" id="{00000000-0008-0000-0600-0000D2010000}"/>
            </a:ext>
          </a:extLst>
        </xdr:cNvPr>
        <xdr:cNvSpPr/>
      </xdr:nvSpPr>
      <xdr:spPr>
        <a:xfrm>
          <a:off x="10426700" y="16862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28296</xdr:rowOff>
    </xdr:from>
    <xdr:ext cx="599010" cy="259045"/>
    <xdr:sp macro="" textlink="">
      <xdr:nvSpPr>
        <xdr:cNvPr id="467" name="普通建設事業費 （ うち更新整備　）該当値テキスト">
          <a:extLst>
            <a:ext uri="{FF2B5EF4-FFF2-40B4-BE49-F238E27FC236}">
              <a16:creationId xmlns:a16="http://schemas.microsoft.com/office/drawing/2014/main" id="{00000000-0008-0000-0600-0000D3010000}"/>
            </a:ext>
          </a:extLst>
        </xdr:cNvPr>
        <xdr:cNvSpPr txBox="1"/>
      </xdr:nvSpPr>
      <xdr:spPr>
        <a:xfrm>
          <a:off x="10528300" y="168303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122,964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54604</xdr:rowOff>
    </xdr:from>
    <xdr:to>
      <xdr:col>50</xdr:col>
      <xdr:colOff>165100</xdr:colOff>
      <xdr:row>98</xdr:row>
      <xdr:rowOff>156204</xdr:rowOff>
    </xdr:to>
    <xdr:sp macro="" textlink="">
      <xdr:nvSpPr>
        <xdr:cNvPr id="468" name="楕円 467">
          <a:extLst>
            <a:ext uri="{FF2B5EF4-FFF2-40B4-BE49-F238E27FC236}">
              <a16:creationId xmlns:a16="http://schemas.microsoft.com/office/drawing/2014/main" id="{00000000-0008-0000-0600-0000D4010000}"/>
            </a:ext>
          </a:extLst>
        </xdr:cNvPr>
        <xdr:cNvSpPr/>
      </xdr:nvSpPr>
      <xdr:spPr>
        <a:xfrm>
          <a:off x="9588500" y="16856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98</xdr:row>
      <xdr:rowOff>147331</xdr:rowOff>
    </xdr:from>
    <xdr:ext cx="599010" cy="259045"/>
    <xdr:sp macro=""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9339795" y="169494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62840</xdr:rowOff>
    </xdr:from>
    <xdr:to>
      <xdr:col>46</xdr:col>
      <xdr:colOff>38100</xdr:colOff>
      <xdr:row>98</xdr:row>
      <xdr:rowOff>164440</xdr:rowOff>
    </xdr:to>
    <xdr:sp macro="" textlink="">
      <xdr:nvSpPr>
        <xdr:cNvPr id="470" name="楕円 469">
          <a:extLst>
            <a:ext uri="{FF2B5EF4-FFF2-40B4-BE49-F238E27FC236}">
              <a16:creationId xmlns:a16="http://schemas.microsoft.com/office/drawing/2014/main" id="{00000000-0008-0000-0600-0000D6010000}"/>
            </a:ext>
          </a:extLst>
        </xdr:cNvPr>
        <xdr:cNvSpPr/>
      </xdr:nvSpPr>
      <xdr:spPr>
        <a:xfrm>
          <a:off x="8699500" y="16864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98</xdr:row>
      <xdr:rowOff>155567</xdr:rowOff>
    </xdr:from>
    <xdr:ext cx="59901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8450795" y="16957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114,001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60564</xdr:rowOff>
    </xdr:from>
    <xdr:to>
      <xdr:col>41</xdr:col>
      <xdr:colOff>101600</xdr:colOff>
      <xdr:row>98</xdr:row>
      <xdr:rowOff>162164</xdr:rowOff>
    </xdr:to>
    <xdr:sp macro="" textlink="">
      <xdr:nvSpPr>
        <xdr:cNvPr id="472" name="楕円 471">
          <a:extLst>
            <a:ext uri="{FF2B5EF4-FFF2-40B4-BE49-F238E27FC236}">
              <a16:creationId xmlns:a16="http://schemas.microsoft.com/office/drawing/2014/main" id="{00000000-0008-0000-0600-0000D8010000}"/>
            </a:ext>
          </a:extLst>
        </xdr:cNvPr>
        <xdr:cNvSpPr/>
      </xdr:nvSpPr>
      <xdr:spPr>
        <a:xfrm>
          <a:off x="7810500" y="16862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98</xdr:row>
      <xdr:rowOff>153291</xdr:rowOff>
    </xdr:from>
    <xdr:ext cx="59901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7561795" y="16955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123,956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74792</xdr:rowOff>
    </xdr:from>
    <xdr:to>
      <xdr:col>36</xdr:col>
      <xdr:colOff>165100</xdr:colOff>
      <xdr:row>99</xdr:row>
      <xdr:rowOff>4942</xdr:rowOff>
    </xdr:to>
    <xdr:sp macro="" textlink="">
      <xdr:nvSpPr>
        <xdr:cNvPr id="474" name="楕円 473">
          <a:extLst>
            <a:ext uri="{FF2B5EF4-FFF2-40B4-BE49-F238E27FC236}">
              <a16:creationId xmlns:a16="http://schemas.microsoft.com/office/drawing/2014/main" id="{00000000-0008-0000-0600-0000DA010000}"/>
            </a:ext>
          </a:extLst>
        </xdr:cNvPr>
        <xdr:cNvSpPr/>
      </xdr:nvSpPr>
      <xdr:spPr>
        <a:xfrm>
          <a:off x="6921500" y="16876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167519</xdr:rowOff>
    </xdr:from>
    <xdr:ext cx="534377"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05111" y="16969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76" name="正方形/長方形 475">
          <a:extLst>
            <a:ext uri="{FF2B5EF4-FFF2-40B4-BE49-F238E27FC236}">
              <a16:creationId xmlns:a16="http://schemas.microsoft.com/office/drawing/2014/main" id="{00000000-0008-0000-0600-0000DC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77" name="正方形/長方形 476">
          <a:extLst>
            <a:ext uri="{FF2B5EF4-FFF2-40B4-BE49-F238E27FC236}">
              <a16:creationId xmlns:a16="http://schemas.microsoft.com/office/drawing/2014/main" id="{00000000-0008-0000-0600-0000DD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78" name="正方形/長方形 477">
          <a:extLst>
            <a:ext uri="{FF2B5EF4-FFF2-40B4-BE49-F238E27FC236}">
              <a16:creationId xmlns:a16="http://schemas.microsoft.com/office/drawing/2014/main" id="{00000000-0008-0000-0600-0000DE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79" name="正方形/長方形 478">
          <a:extLst>
            <a:ext uri="{FF2B5EF4-FFF2-40B4-BE49-F238E27FC236}">
              <a16:creationId xmlns:a16="http://schemas.microsoft.com/office/drawing/2014/main" id="{00000000-0008-0000-0600-0000DF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0" name="正方形/長方形 479">
          <a:extLst>
            <a:ext uri="{FF2B5EF4-FFF2-40B4-BE49-F238E27FC236}">
              <a16:creationId xmlns:a16="http://schemas.microsoft.com/office/drawing/2014/main" id="{00000000-0008-0000-0600-0000E0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1" name="正方形/長方形 480">
          <a:extLst>
            <a:ext uri="{FF2B5EF4-FFF2-40B4-BE49-F238E27FC236}">
              <a16:creationId xmlns:a16="http://schemas.microsoft.com/office/drawing/2014/main" id="{00000000-0008-0000-0600-0000E1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2" name="正方形/長方形 481">
          <a:extLst>
            <a:ext uri="{FF2B5EF4-FFF2-40B4-BE49-F238E27FC236}">
              <a16:creationId xmlns:a16="http://schemas.microsoft.com/office/drawing/2014/main" id="{00000000-0008-0000-0600-0000E2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83" name="正方形/長方形 482">
          <a:extLst>
            <a:ext uri="{FF2B5EF4-FFF2-40B4-BE49-F238E27FC236}">
              <a16:creationId xmlns:a16="http://schemas.microsoft.com/office/drawing/2014/main" id="{00000000-0008-0000-0600-0000E3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84" name="テキスト ボックス 483">
          <a:extLst>
            <a:ext uri="{FF2B5EF4-FFF2-40B4-BE49-F238E27FC236}">
              <a16:creationId xmlns:a16="http://schemas.microsoft.com/office/drawing/2014/main" id="{00000000-0008-0000-0600-0000E4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85" name="直線コネクタ 484">
          <a:extLst>
            <a:ext uri="{FF2B5EF4-FFF2-40B4-BE49-F238E27FC236}">
              <a16:creationId xmlns:a16="http://schemas.microsoft.com/office/drawing/2014/main" id="{00000000-0008-0000-0600-0000E5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86" name="直線コネクタ 485">
          <a:extLst>
            <a:ext uri="{FF2B5EF4-FFF2-40B4-BE49-F238E27FC236}">
              <a16:creationId xmlns:a16="http://schemas.microsoft.com/office/drawing/2014/main" id="{00000000-0008-0000-0600-0000E6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macro="" textlink="">
      <xdr:nvSpPr>
        <xdr:cNvPr id="487" name="テキスト ボックス 486">
          <a:extLst>
            <a:ext uri="{FF2B5EF4-FFF2-40B4-BE49-F238E27FC236}">
              <a16:creationId xmlns:a16="http://schemas.microsoft.com/office/drawing/2014/main" id="{00000000-0008-0000-0600-0000E7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488" name="直線コネクタ 487">
          <a:extLst>
            <a:ext uri="{FF2B5EF4-FFF2-40B4-BE49-F238E27FC236}">
              <a16:creationId xmlns:a16="http://schemas.microsoft.com/office/drawing/2014/main" id="{00000000-0008-0000-0600-0000E8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36</xdr:row>
      <xdr:rowOff>35577</xdr:rowOff>
    </xdr:from>
    <xdr:ext cx="595419" cy="259045"/>
    <xdr:sp macro=""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11850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490" name="直線コネクタ 489">
          <a:extLst>
            <a:ext uri="{FF2B5EF4-FFF2-40B4-BE49-F238E27FC236}">
              <a16:creationId xmlns:a16="http://schemas.microsoft.com/office/drawing/2014/main" id="{00000000-0008-0000-0600-0000EA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33</xdr:row>
      <xdr:rowOff>168927</xdr:rowOff>
    </xdr:from>
    <xdr:ext cx="595419" cy="259045"/>
    <xdr:sp macro="" textlink="">
      <xdr:nvSpPr>
        <xdr:cNvPr id="491" name="テキスト ボックス 490">
          <a:extLst>
            <a:ext uri="{FF2B5EF4-FFF2-40B4-BE49-F238E27FC236}">
              <a16:creationId xmlns:a16="http://schemas.microsoft.com/office/drawing/2014/main" id="{00000000-0008-0000-0600-0000EB010000}"/>
            </a:ext>
          </a:extLst>
        </xdr:cNvPr>
        <xdr:cNvSpPr txBox="1"/>
      </xdr:nvSpPr>
      <xdr:spPr>
        <a:xfrm>
          <a:off x="11850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492" name="直線コネクタ 491">
          <a:extLst>
            <a:ext uri="{FF2B5EF4-FFF2-40B4-BE49-F238E27FC236}">
              <a16:creationId xmlns:a16="http://schemas.microsoft.com/office/drawing/2014/main" id="{00000000-0008-0000-0600-0000EC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130827</xdr:rowOff>
    </xdr:from>
    <xdr:ext cx="595419" cy="259045"/>
    <xdr:sp macro="" textlink="">
      <xdr:nvSpPr>
        <xdr:cNvPr id="493" name="テキスト ボックス 492">
          <a:extLst>
            <a:ext uri="{FF2B5EF4-FFF2-40B4-BE49-F238E27FC236}">
              <a16:creationId xmlns:a16="http://schemas.microsoft.com/office/drawing/2014/main" id="{00000000-0008-0000-0600-0000ED010000}"/>
            </a:ext>
          </a:extLst>
        </xdr:cNvPr>
        <xdr:cNvSpPr txBox="1"/>
      </xdr:nvSpPr>
      <xdr:spPr>
        <a:xfrm>
          <a:off x="11850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494" name="直線コネクタ 493">
          <a:extLst>
            <a:ext uri="{FF2B5EF4-FFF2-40B4-BE49-F238E27FC236}">
              <a16:creationId xmlns:a16="http://schemas.microsoft.com/office/drawing/2014/main" id="{00000000-0008-0000-0600-0000EE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92727</xdr:rowOff>
    </xdr:from>
    <xdr:ext cx="595419" cy="259045"/>
    <xdr:sp macro="" textlink="">
      <xdr:nvSpPr>
        <xdr:cNvPr id="495" name="テキスト ボックス 494">
          <a:extLst>
            <a:ext uri="{FF2B5EF4-FFF2-40B4-BE49-F238E27FC236}">
              <a16:creationId xmlns:a16="http://schemas.microsoft.com/office/drawing/2014/main" id="{00000000-0008-0000-0600-0000EF010000}"/>
            </a:ext>
          </a:extLst>
        </xdr:cNvPr>
        <xdr:cNvSpPr txBox="1"/>
      </xdr:nvSpPr>
      <xdr:spPr>
        <a:xfrm>
          <a:off x="11850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498" name="災害復旧事業費グラフ枠">
          <a:extLst>
            <a:ext uri="{FF2B5EF4-FFF2-40B4-BE49-F238E27FC236}">
              <a16:creationId xmlns:a16="http://schemas.microsoft.com/office/drawing/2014/main" id="{00000000-0008-0000-0600-0000F2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110157</xdr:rowOff>
    </xdr:from>
    <xdr:to>
      <xdr:col>85</xdr:col>
      <xdr:colOff>126364</xdr:colOff>
      <xdr:row>39</xdr:row>
      <xdr:rowOff>44450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flipV="1">
          <a:off x="16317595" y="5425107"/>
          <a:ext cx="1269" cy="13058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48277</xdr:rowOff>
    </xdr:from>
    <xdr:ext cx="249299" cy="259045"/>
    <xdr:sp macro="" textlink="">
      <xdr:nvSpPr>
        <xdr:cNvPr id="500" name="災害復旧事業費最小値テキスト">
          <a:extLst>
            <a:ext uri="{FF2B5EF4-FFF2-40B4-BE49-F238E27FC236}">
              <a16:creationId xmlns:a16="http://schemas.microsoft.com/office/drawing/2014/main" id="{00000000-0008-0000-0600-0000F4010000}"/>
            </a:ext>
          </a:extLst>
        </xdr:cNvPr>
        <xdr:cNvSpPr txBox="1"/>
      </xdr:nvSpPr>
      <xdr:spPr>
        <a:xfrm>
          <a:off x="16370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44450</xdr:rowOff>
    </xdr:from>
    <xdr:to>
      <xdr:col>86</xdr:col>
      <xdr:colOff>25400</xdr:colOff>
      <xdr:row>39</xdr:row>
      <xdr:rowOff>44450</xdr:rowOff>
    </xdr:to>
    <xdr:cxnSp macro="">
      <xdr:nvCxnSpPr>
        <xdr:cNvPr id="501" name="直線コネクタ 500">
          <a:extLst>
            <a:ext uri="{FF2B5EF4-FFF2-40B4-BE49-F238E27FC236}">
              <a16:creationId xmlns:a16="http://schemas.microsoft.com/office/drawing/2014/main" id="{00000000-0008-0000-0600-0000F5010000}"/>
            </a:ext>
          </a:extLst>
        </xdr:cNvPr>
        <xdr:cNvCxnSpPr/>
      </xdr:nvCxnSpPr>
      <xdr:spPr>
        <a:xfrm>
          <a:off x="16230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56834</xdr:rowOff>
    </xdr:from>
    <xdr:ext cx="599010" cy="259045"/>
    <xdr:sp macro="" textlink="">
      <xdr:nvSpPr>
        <xdr:cNvPr id="502" name="災害復旧事業費最大値テキスト">
          <a:extLst>
            <a:ext uri="{FF2B5EF4-FFF2-40B4-BE49-F238E27FC236}">
              <a16:creationId xmlns:a16="http://schemas.microsoft.com/office/drawing/2014/main" id="{00000000-0008-0000-0600-0000F6010000}"/>
            </a:ext>
          </a:extLst>
        </xdr:cNvPr>
        <xdr:cNvSpPr txBox="1"/>
      </xdr:nvSpPr>
      <xdr:spPr>
        <a:xfrm>
          <a:off x="16370300" y="5200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342,754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110157</xdr:rowOff>
    </xdr:from>
    <xdr:to>
      <xdr:col>86</xdr:col>
      <xdr:colOff>25400</xdr:colOff>
      <xdr:row>31</xdr:row>
      <xdr:rowOff>110157</xdr:rowOff>
    </xdr:to>
    <xdr:cxnSp macro="">
      <xdr:nvCxnSpPr>
        <xdr:cNvPr id="503" name="直線コネクタ 502">
          <a:extLst>
            <a:ext uri="{FF2B5EF4-FFF2-40B4-BE49-F238E27FC236}">
              <a16:creationId xmlns:a16="http://schemas.microsoft.com/office/drawing/2014/main" id="{00000000-0008-0000-0600-0000F7010000}"/>
            </a:ext>
          </a:extLst>
        </xdr:cNvPr>
        <xdr:cNvCxnSpPr/>
      </xdr:nvCxnSpPr>
      <xdr:spPr>
        <a:xfrm>
          <a:off x="16230600" y="5425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39</xdr:row>
      <xdr:rowOff>34266</xdr:rowOff>
    </xdr:from>
    <xdr:to>
      <xdr:col>85</xdr:col>
      <xdr:colOff>127000</xdr:colOff>
      <xdr:row>39</xdr:row>
      <xdr:rowOff>44431</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5481300" y="6720816"/>
          <a:ext cx="838200" cy="10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112977</xdr:rowOff>
    </xdr:from>
    <xdr:ext cx="534377" cy="259045"/>
    <xdr:sp macro="" textlink="">
      <xdr:nvSpPr>
        <xdr:cNvPr id="505" name="災害復旧事業費平均値テキスト">
          <a:extLst>
            <a:ext uri="{FF2B5EF4-FFF2-40B4-BE49-F238E27FC236}">
              <a16:creationId xmlns:a16="http://schemas.microsoft.com/office/drawing/2014/main" id="{00000000-0008-0000-0600-0000F9010000}"/>
            </a:ext>
          </a:extLst>
        </xdr:cNvPr>
        <xdr:cNvSpPr txBox="1"/>
      </xdr:nvSpPr>
      <xdr:spPr>
        <a:xfrm>
          <a:off x="16370300" y="645662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90100</xdr:rowOff>
    </xdr:from>
    <xdr:to>
      <xdr:col>85</xdr:col>
      <xdr:colOff>177800</xdr:colOff>
      <xdr:row>39</xdr:row>
      <xdr:rowOff>20250</xdr:rowOff>
    </xdr:to>
    <xdr:sp macro="" textlink="">
      <xdr:nvSpPr>
        <xdr:cNvPr id="506" name="フローチャート: 判断 505">
          <a:extLst>
            <a:ext uri="{FF2B5EF4-FFF2-40B4-BE49-F238E27FC236}">
              <a16:creationId xmlns:a16="http://schemas.microsoft.com/office/drawing/2014/main" id="{00000000-0008-0000-0600-0000FA010000}"/>
            </a:ext>
          </a:extLst>
        </xdr:cNvPr>
        <xdr:cNvSpPr/>
      </xdr:nvSpPr>
      <xdr:spPr>
        <a:xfrm>
          <a:off x="16268700" y="66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39</xdr:row>
      <xdr:rowOff>34266</xdr:rowOff>
    </xdr:from>
    <xdr:to>
      <xdr:col>81</xdr:col>
      <xdr:colOff>50800</xdr:colOff>
      <xdr:row>39</xdr:row>
      <xdr:rowOff>44424</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flipV="1">
          <a:off x="14592300" y="6720816"/>
          <a:ext cx="889000" cy="10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88222</xdr:rowOff>
    </xdr:from>
    <xdr:to>
      <xdr:col>81</xdr:col>
      <xdr:colOff>101600</xdr:colOff>
      <xdr:row>39</xdr:row>
      <xdr:rowOff>18372</xdr:rowOff>
    </xdr:to>
    <xdr:sp macro="" textlink="">
      <xdr:nvSpPr>
        <xdr:cNvPr id="508" name="フローチャート: 判断 507">
          <a:extLst>
            <a:ext uri="{FF2B5EF4-FFF2-40B4-BE49-F238E27FC236}">
              <a16:creationId xmlns:a16="http://schemas.microsoft.com/office/drawing/2014/main" id="{00000000-0008-0000-0600-0000FC010000}"/>
            </a:ext>
          </a:extLst>
        </xdr:cNvPr>
        <xdr:cNvSpPr/>
      </xdr:nvSpPr>
      <xdr:spPr>
        <a:xfrm>
          <a:off x="15430500" y="6603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34899</xdr:rowOff>
    </xdr:from>
    <xdr:ext cx="534377" cy="259045"/>
    <xdr:sp macro="" textlink="">
      <xdr:nvSpPr>
        <xdr:cNvPr id="509" name="テキスト ボックス 508">
          <a:extLst>
            <a:ext uri="{FF2B5EF4-FFF2-40B4-BE49-F238E27FC236}">
              <a16:creationId xmlns:a16="http://schemas.microsoft.com/office/drawing/2014/main" id="{00000000-0008-0000-0600-0000FD010000}"/>
            </a:ext>
          </a:extLst>
        </xdr:cNvPr>
        <xdr:cNvSpPr txBox="1"/>
      </xdr:nvSpPr>
      <xdr:spPr>
        <a:xfrm>
          <a:off x="15214111" y="6378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39</xdr:row>
      <xdr:rowOff>41726</xdr:rowOff>
    </xdr:from>
    <xdr:to>
      <xdr:col>76</xdr:col>
      <xdr:colOff>114300</xdr:colOff>
      <xdr:row>39</xdr:row>
      <xdr:rowOff>44424</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a:off x="13703300" y="6728276"/>
          <a:ext cx="889000" cy="2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84175</xdr:rowOff>
    </xdr:from>
    <xdr:to>
      <xdr:col>76</xdr:col>
      <xdr:colOff>165100</xdr:colOff>
      <xdr:row>39</xdr:row>
      <xdr:rowOff>14325</xdr:rowOff>
    </xdr:to>
    <xdr:sp macro="" textlink="">
      <xdr:nvSpPr>
        <xdr:cNvPr id="511" name="フローチャート: 判断 510">
          <a:extLst>
            <a:ext uri="{FF2B5EF4-FFF2-40B4-BE49-F238E27FC236}">
              <a16:creationId xmlns:a16="http://schemas.microsoft.com/office/drawing/2014/main" id="{00000000-0008-0000-0600-0000FF010000}"/>
            </a:ext>
          </a:extLst>
        </xdr:cNvPr>
        <xdr:cNvSpPr/>
      </xdr:nvSpPr>
      <xdr:spPr>
        <a:xfrm>
          <a:off x="14541500" y="65992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30852</xdr:rowOff>
    </xdr:from>
    <xdr:ext cx="534377" cy="259045"/>
    <xdr:sp macro=""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4325111" y="63745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39</xdr:row>
      <xdr:rowOff>41726</xdr:rowOff>
    </xdr:from>
    <xdr:to>
      <xdr:col>71</xdr:col>
      <xdr:colOff>177800</xdr:colOff>
      <xdr:row>39</xdr:row>
      <xdr:rowOff>42763</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flipV="1">
          <a:off x="12814300" y="6728276"/>
          <a:ext cx="889000" cy="10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75241</xdr:rowOff>
    </xdr:from>
    <xdr:to>
      <xdr:col>72</xdr:col>
      <xdr:colOff>38100</xdr:colOff>
      <xdr:row>39</xdr:row>
      <xdr:rowOff>5391</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3652500" y="65903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21918</xdr:rowOff>
    </xdr:from>
    <xdr:ext cx="534377" cy="259045"/>
    <xdr:sp macro=""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3436111" y="6365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77287</xdr:rowOff>
    </xdr:from>
    <xdr:to>
      <xdr:col>67</xdr:col>
      <xdr:colOff>101600</xdr:colOff>
      <xdr:row>39</xdr:row>
      <xdr:rowOff>7437</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2763500" y="6592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23964</xdr:rowOff>
    </xdr:from>
    <xdr:ext cx="534377"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2547111" y="6367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19" name="テキスト ボックス 518">
          <a:extLst>
            <a:ext uri="{FF2B5EF4-FFF2-40B4-BE49-F238E27FC236}">
              <a16:creationId xmlns:a16="http://schemas.microsoft.com/office/drawing/2014/main" id="{00000000-0008-0000-0600-000007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165081</xdr:rowOff>
    </xdr:from>
    <xdr:to>
      <xdr:col>85</xdr:col>
      <xdr:colOff>177800</xdr:colOff>
      <xdr:row>39</xdr:row>
      <xdr:rowOff>95231</xdr:rowOff>
    </xdr:to>
    <xdr:sp macro="" textlink="">
      <xdr:nvSpPr>
        <xdr:cNvPr id="523" name="楕円 522">
          <a:extLst>
            <a:ext uri="{FF2B5EF4-FFF2-40B4-BE49-F238E27FC236}">
              <a16:creationId xmlns:a16="http://schemas.microsoft.com/office/drawing/2014/main" id="{00000000-0008-0000-0600-00000B020000}"/>
            </a:ext>
          </a:extLst>
        </xdr:cNvPr>
        <xdr:cNvSpPr/>
      </xdr:nvSpPr>
      <xdr:spPr>
        <a:xfrm>
          <a:off x="16268700" y="6680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80008</xdr:rowOff>
    </xdr:from>
    <xdr:ext cx="249299" cy="259045"/>
    <xdr:sp macro="" textlink="">
      <xdr:nvSpPr>
        <xdr:cNvPr id="524" name="災害復旧事業費該当値テキスト">
          <a:extLst>
            <a:ext uri="{FF2B5EF4-FFF2-40B4-BE49-F238E27FC236}">
              <a16:creationId xmlns:a16="http://schemas.microsoft.com/office/drawing/2014/main" id="{00000000-0008-0000-0600-00000C020000}"/>
            </a:ext>
          </a:extLst>
        </xdr:cNvPr>
        <xdr:cNvSpPr txBox="1"/>
      </xdr:nvSpPr>
      <xdr:spPr>
        <a:xfrm>
          <a:off x="16370300" y="65951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154916</xdr:rowOff>
    </xdr:from>
    <xdr:to>
      <xdr:col>81</xdr:col>
      <xdr:colOff>101600</xdr:colOff>
      <xdr:row>39</xdr:row>
      <xdr:rowOff>85066</xdr:rowOff>
    </xdr:to>
    <xdr:sp macro="" textlink="">
      <xdr:nvSpPr>
        <xdr:cNvPr id="525" name="楕円 524">
          <a:extLst>
            <a:ext uri="{FF2B5EF4-FFF2-40B4-BE49-F238E27FC236}">
              <a16:creationId xmlns:a16="http://schemas.microsoft.com/office/drawing/2014/main" id="{00000000-0008-0000-0600-00000D020000}"/>
            </a:ext>
          </a:extLst>
        </xdr:cNvPr>
        <xdr:cNvSpPr/>
      </xdr:nvSpPr>
      <xdr:spPr>
        <a:xfrm>
          <a:off x="15430500" y="6670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39</xdr:row>
      <xdr:rowOff>76193</xdr:rowOff>
    </xdr:from>
    <xdr:ext cx="469744"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5246428" y="6762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165074</xdr:rowOff>
    </xdr:from>
    <xdr:to>
      <xdr:col>76</xdr:col>
      <xdr:colOff>165100</xdr:colOff>
      <xdr:row>39</xdr:row>
      <xdr:rowOff>95224</xdr:rowOff>
    </xdr:to>
    <xdr:sp macro="" textlink="">
      <xdr:nvSpPr>
        <xdr:cNvPr id="527" name="楕円 526">
          <a:extLst>
            <a:ext uri="{FF2B5EF4-FFF2-40B4-BE49-F238E27FC236}">
              <a16:creationId xmlns:a16="http://schemas.microsoft.com/office/drawing/2014/main" id="{00000000-0008-0000-0600-00000F020000}"/>
            </a:ext>
          </a:extLst>
        </xdr:cNvPr>
        <xdr:cNvSpPr/>
      </xdr:nvSpPr>
      <xdr:spPr>
        <a:xfrm>
          <a:off x="14541500" y="6680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86351</xdr:rowOff>
    </xdr:from>
    <xdr:ext cx="249299"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467650" y="67729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162376</xdr:rowOff>
    </xdr:from>
    <xdr:to>
      <xdr:col>72</xdr:col>
      <xdr:colOff>38100</xdr:colOff>
      <xdr:row>39</xdr:row>
      <xdr:rowOff>92526</xdr:rowOff>
    </xdr:to>
    <xdr:sp macro="" textlink="">
      <xdr:nvSpPr>
        <xdr:cNvPr id="529" name="楕円 528">
          <a:extLst>
            <a:ext uri="{FF2B5EF4-FFF2-40B4-BE49-F238E27FC236}">
              <a16:creationId xmlns:a16="http://schemas.microsoft.com/office/drawing/2014/main" id="{00000000-0008-0000-0600-000011020000}"/>
            </a:ext>
          </a:extLst>
        </xdr:cNvPr>
        <xdr:cNvSpPr/>
      </xdr:nvSpPr>
      <xdr:spPr>
        <a:xfrm>
          <a:off x="13652500" y="6677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39</xdr:row>
      <xdr:rowOff>83653</xdr:rowOff>
    </xdr:from>
    <xdr:ext cx="378565"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3514017" y="67702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163413</xdr:rowOff>
    </xdr:from>
    <xdr:to>
      <xdr:col>67</xdr:col>
      <xdr:colOff>101600</xdr:colOff>
      <xdr:row>39</xdr:row>
      <xdr:rowOff>93563</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2763500" y="6678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39</xdr:row>
      <xdr:rowOff>84690</xdr:rowOff>
    </xdr:from>
    <xdr:ext cx="378565" cy="259045"/>
    <xdr:sp macro="" textlink="">
      <xdr:nvSpPr>
        <xdr:cNvPr id="532" name="テキスト ボックス 531">
          <a:extLst>
            <a:ext uri="{FF2B5EF4-FFF2-40B4-BE49-F238E27FC236}">
              <a16:creationId xmlns:a16="http://schemas.microsoft.com/office/drawing/2014/main" id="{00000000-0008-0000-0600-000014020000}"/>
            </a:ext>
          </a:extLst>
        </xdr:cNvPr>
        <xdr:cNvSpPr txBox="1"/>
      </xdr:nvSpPr>
      <xdr:spPr>
        <a:xfrm>
          <a:off x="12625017" y="67712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3" name="正方形/長方形 532">
          <a:extLst>
            <a:ext uri="{FF2B5EF4-FFF2-40B4-BE49-F238E27FC236}">
              <a16:creationId xmlns:a16="http://schemas.microsoft.com/office/drawing/2014/main" id="{00000000-0008-0000-0600-000015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4" name="正方形/長方形 533">
          <a:extLst>
            <a:ext uri="{FF2B5EF4-FFF2-40B4-BE49-F238E27FC236}">
              <a16:creationId xmlns:a16="http://schemas.microsoft.com/office/drawing/2014/main" id="{00000000-0008-0000-0600-000016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35" name="正方形/長方形 534">
          <a:extLst>
            <a:ext uri="{FF2B5EF4-FFF2-40B4-BE49-F238E27FC236}">
              <a16:creationId xmlns:a16="http://schemas.microsoft.com/office/drawing/2014/main" id="{00000000-0008-0000-0600-000017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36" name="正方形/長方形 535">
          <a:extLst>
            <a:ext uri="{FF2B5EF4-FFF2-40B4-BE49-F238E27FC236}">
              <a16:creationId xmlns:a16="http://schemas.microsoft.com/office/drawing/2014/main" id="{00000000-0008-0000-0600-000018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37" name="正方形/長方形 536">
          <a:extLst>
            <a:ext uri="{FF2B5EF4-FFF2-40B4-BE49-F238E27FC236}">
              <a16:creationId xmlns:a16="http://schemas.microsoft.com/office/drawing/2014/main" id="{00000000-0008-0000-0600-000019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38" name="正方形/長方形 537">
          <a:extLst>
            <a:ext uri="{FF2B5EF4-FFF2-40B4-BE49-F238E27FC236}">
              <a16:creationId xmlns:a16="http://schemas.microsoft.com/office/drawing/2014/main" id="{00000000-0008-0000-0600-00001A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39" name="正方形/長方形 538">
          <a:extLst>
            <a:ext uri="{FF2B5EF4-FFF2-40B4-BE49-F238E27FC236}">
              <a16:creationId xmlns:a16="http://schemas.microsoft.com/office/drawing/2014/main" id="{00000000-0008-0000-0600-00001B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0" name="正方形/長方形 539">
          <a:extLst>
            <a:ext uri="{FF2B5EF4-FFF2-40B4-BE49-F238E27FC236}">
              <a16:creationId xmlns:a16="http://schemas.microsoft.com/office/drawing/2014/main" id="{00000000-0008-0000-0600-00001C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1" name="テキスト ボックス 540">
          <a:extLst>
            <a:ext uri="{FF2B5EF4-FFF2-40B4-BE49-F238E27FC236}">
              <a16:creationId xmlns:a16="http://schemas.microsoft.com/office/drawing/2014/main" id="{00000000-0008-0000-0600-00001D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2" name="直線コネクタ 541">
          <a:extLst>
            <a:ext uri="{FF2B5EF4-FFF2-40B4-BE49-F238E27FC236}">
              <a16:creationId xmlns:a16="http://schemas.microsoft.com/office/drawing/2014/main" id="{00000000-0008-0000-0600-00001E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43" name="直線コネクタ 542">
          <a:extLst>
            <a:ext uri="{FF2B5EF4-FFF2-40B4-BE49-F238E27FC236}">
              <a16:creationId xmlns:a16="http://schemas.microsoft.com/office/drawing/2014/main" id="{00000000-0008-0000-0600-00001F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45" name="直線コネクタ 544">
          <a:extLst>
            <a:ext uri="{FF2B5EF4-FFF2-40B4-BE49-F238E27FC236}">
              <a16:creationId xmlns:a16="http://schemas.microsoft.com/office/drawing/2014/main" id="{00000000-0008-0000-0600-000021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46" name="テキスト ボックス 545">
          <a:extLst>
            <a:ext uri="{FF2B5EF4-FFF2-40B4-BE49-F238E27FC236}">
              <a16:creationId xmlns:a16="http://schemas.microsoft.com/office/drawing/2014/main" id="{00000000-0008-0000-0600-000022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47" name="失業対策事業費グラフ枠">
          <a:extLst>
            <a:ext uri="{FF2B5EF4-FFF2-40B4-BE49-F238E27FC236}">
              <a16:creationId xmlns:a16="http://schemas.microsoft.com/office/drawing/2014/main" id="{00000000-0008-0000-0600-000023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49" name="失業対策事業費最小値テキスト">
          <a:extLst>
            <a:ext uri="{FF2B5EF4-FFF2-40B4-BE49-F238E27FC236}">
              <a16:creationId xmlns:a16="http://schemas.microsoft.com/office/drawing/2014/main" id="{00000000-0008-0000-0600-000025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51" name="失業対策事業費最大値テキスト">
          <a:extLst>
            <a:ext uri="{FF2B5EF4-FFF2-40B4-BE49-F238E27FC236}">
              <a16:creationId xmlns:a16="http://schemas.microsoft.com/office/drawing/2014/main" id="{00000000-0008-0000-0600-000027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2" name="直線コネクタ 551">
          <a:extLst>
            <a:ext uri="{FF2B5EF4-FFF2-40B4-BE49-F238E27FC236}">
              <a16:creationId xmlns:a16="http://schemas.microsoft.com/office/drawing/2014/main" id="{00000000-0008-0000-0600-000028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54" name="失業対策事業費平均値テキスト">
          <a:extLst>
            <a:ext uri="{FF2B5EF4-FFF2-40B4-BE49-F238E27FC236}">
              <a16:creationId xmlns:a16="http://schemas.microsoft.com/office/drawing/2014/main" id="{00000000-0008-0000-0600-00002A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55" name="フローチャート: 判断 554">
          <a:extLst>
            <a:ext uri="{FF2B5EF4-FFF2-40B4-BE49-F238E27FC236}">
              <a16:creationId xmlns:a16="http://schemas.microsoft.com/office/drawing/2014/main" id="{00000000-0008-0000-0600-00002B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57" name="フローチャート: 判断 556">
          <a:extLst>
            <a:ext uri="{FF2B5EF4-FFF2-40B4-BE49-F238E27FC236}">
              <a16:creationId xmlns:a16="http://schemas.microsoft.com/office/drawing/2014/main" id="{00000000-0008-0000-0600-00002D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58" name="テキスト ボックス 557">
          <a:extLst>
            <a:ext uri="{FF2B5EF4-FFF2-40B4-BE49-F238E27FC236}">
              <a16:creationId xmlns:a16="http://schemas.microsoft.com/office/drawing/2014/main" id="{00000000-0008-0000-0600-00002E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0" name="フローチャート: 判断 559">
          <a:extLst>
            <a:ext uri="{FF2B5EF4-FFF2-40B4-BE49-F238E27FC236}">
              <a16:creationId xmlns:a16="http://schemas.microsoft.com/office/drawing/2014/main" id="{00000000-0008-0000-0600-000030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63" name="フローチャート: 判断 562">
          <a:extLst>
            <a:ext uri="{FF2B5EF4-FFF2-40B4-BE49-F238E27FC236}">
              <a16:creationId xmlns:a16="http://schemas.microsoft.com/office/drawing/2014/main" id="{00000000-0008-0000-0600-000033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68" name="テキスト ボックス 567">
          <a:extLst>
            <a:ext uri="{FF2B5EF4-FFF2-40B4-BE49-F238E27FC236}">
              <a16:creationId xmlns:a16="http://schemas.microsoft.com/office/drawing/2014/main" id="{00000000-0008-0000-0600-000038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2" name="楕円 571">
          <a:extLst>
            <a:ext uri="{FF2B5EF4-FFF2-40B4-BE49-F238E27FC236}">
              <a16:creationId xmlns:a16="http://schemas.microsoft.com/office/drawing/2014/main" id="{00000000-0008-0000-0600-00003C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73" name="失業対策事業費該当値テキスト">
          <a:extLst>
            <a:ext uri="{FF2B5EF4-FFF2-40B4-BE49-F238E27FC236}">
              <a16:creationId xmlns:a16="http://schemas.microsoft.com/office/drawing/2014/main" id="{00000000-0008-0000-0600-00003D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74" name="楕円 573">
          <a:extLst>
            <a:ext uri="{FF2B5EF4-FFF2-40B4-BE49-F238E27FC236}">
              <a16:creationId xmlns:a16="http://schemas.microsoft.com/office/drawing/2014/main" id="{00000000-0008-0000-0600-00003E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76" name="楕円 575">
          <a:extLst>
            <a:ext uri="{FF2B5EF4-FFF2-40B4-BE49-F238E27FC236}">
              <a16:creationId xmlns:a16="http://schemas.microsoft.com/office/drawing/2014/main" id="{00000000-0008-0000-0600-000040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78" name="楕円 577">
          <a:extLst>
            <a:ext uri="{FF2B5EF4-FFF2-40B4-BE49-F238E27FC236}">
              <a16:creationId xmlns:a16="http://schemas.microsoft.com/office/drawing/2014/main" id="{00000000-0008-0000-0600-000042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0" name="楕円 579">
          <a:extLst>
            <a:ext uri="{FF2B5EF4-FFF2-40B4-BE49-F238E27FC236}">
              <a16:creationId xmlns:a16="http://schemas.microsoft.com/office/drawing/2014/main" id="{00000000-0008-0000-0600-000044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81" name="テキスト ボックス 580">
          <a:extLst>
            <a:ext uri="{FF2B5EF4-FFF2-40B4-BE49-F238E27FC236}">
              <a16:creationId xmlns:a16="http://schemas.microsoft.com/office/drawing/2014/main" id="{00000000-0008-0000-0600-000045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2" name="正方形/長方形 581">
          <a:extLst>
            <a:ext uri="{FF2B5EF4-FFF2-40B4-BE49-F238E27FC236}">
              <a16:creationId xmlns:a16="http://schemas.microsoft.com/office/drawing/2014/main" id="{00000000-0008-0000-0600-000046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3" name="正方形/長方形 582">
          <a:extLst>
            <a:ext uri="{FF2B5EF4-FFF2-40B4-BE49-F238E27FC236}">
              <a16:creationId xmlns:a16="http://schemas.microsoft.com/office/drawing/2014/main" id="{00000000-0008-0000-0600-000047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84" name="正方形/長方形 583">
          <a:extLst>
            <a:ext uri="{FF2B5EF4-FFF2-40B4-BE49-F238E27FC236}">
              <a16:creationId xmlns:a16="http://schemas.microsoft.com/office/drawing/2014/main" id="{00000000-0008-0000-0600-000048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85" name="正方形/長方形 584">
          <a:extLst>
            <a:ext uri="{FF2B5EF4-FFF2-40B4-BE49-F238E27FC236}">
              <a16:creationId xmlns:a16="http://schemas.microsoft.com/office/drawing/2014/main" id="{00000000-0008-0000-0600-000049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86" name="正方形/長方形 585">
          <a:extLst>
            <a:ext uri="{FF2B5EF4-FFF2-40B4-BE49-F238E27FC236}">
              <a16:creationId xmlns:a16="http://schemas.microsoft.com/office/drawing/2014/main" id="{00000000-0008-0000-0600-00004A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87" name="正方形/長方形 586">
          <a:extLst>
            <a:ext uri="{FF2B5EF4-FFF2-40B4-BE49-F238E27FC236}">
              <a16:creationId xmlns:a16="http://schemas.microsoft.com/office/drawing/2014/main" id="{00000000-0008-0000-0600-00004B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88" name="正方形/長方形 587">
          <a:extLst>
            <a:ext uri="{FF2B5EF4-FFF2-40B4-BE49-F238E27FC236}">
              <a16:creationId xmlns:a16="http://schemas.microsoft.com/office/drawing/2014/main" id="{00000000-0008-0000-0600-00004C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89" name="正方形/長方形 588">
          <a:extLst>
            <a:ext uri="{FF2B5EF4-FFF2-40B4-BE49-F238E27FC236}">
              <a16:creationId xmlns:a16="http://schemas.microsoft.com/office/drawing/2014/main" id="{00000000-0008-0000-0600-00004D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0" name="テキスト ボックス 589">
          <a:extLst>
            <a:ext uri="{FF2B5EF4-FFF2-40B4-BE49-F238E27FC236}">
              <a16:creationId xmlns:a16="http://schemas.microsoft.com/office/drawing/2014/main" id="{00000000-0008-0000-0600-00004E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1" name="直線コネクタ 590">
          <a:extLst>
            <a:ext uri="{FF2B5EF4-FFF2-40B4-BE49-F238E27FC236}">
              <a16:creationId xmlns:a16="http://schemas.microsoft.com/office/drawing/2014/main" id="{00000000-0008-0000-0600-00004F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592" name="直線コネクタ 591">
          <a:extLst>
            <a:ext uri="{FF2B5EF4-FFF2-40B4-BE49-F238E27FC236}">
              <a16:creationId xmlns:a16="http://schemas.microsoft.com/office/drawing/2014/main" id="{00000000-0008-0000-0600-000050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594" name="直線コネクタ 593">
          <a:extLst>
            <a:ext uri="{FF2B5EF4-FFF2-40B4-BE49-F238E27FC236}">
              <a16:creationId xmlns:a16="http://schemas.microsoft.com/office/drawing/2014/main" id="{00000000-0008-0000-0600-000052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596" name="直線コネクタ 595">
          <a:extLst>
            <a:ext uri="{FF2B5EF4-FFF2-40B4-BE49-F238E27FC236}">
              <a16:creationId xmlns:a16="http://schemas.microsoft.com/office/drawing/2014/main" id="{00000000-0008-0000-0600-000054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598" name="直線コネクタ 597">
          <a:extLst>
            <a:ext uri="{FF2B5EF4-FFF2-40B4-BE49-F238E27FC236}">
              <a16:creationId xmlns:a16="http://schemas.microsoft.com/office/drawing/2014/main" id="{00000000-0008-0000-0600-000056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67</xdr:row>
      <xdr:rowOff>54627</xdr:rowOff>
    </xdr:from>
    <xdr:ext cx="685572"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1760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04" name="公債費グラフ枠">
          <a:extLst>
            <a:ext uri="{FF2B5EF4-FFF2-40B4-BE49-F238E27FC236}">
              <a16:creationId xmlns:a16="http://schemas.microsoft.com/office/drawing/2014/main" id="{00000000-0008-0000-0600-00005C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23636</xdr:rowOff>
    </xdr:from>
    <xdr:to>
      <xdr:col>85</xdr:col>
      <xdr:colOff>126364</xdr:colOff>
      <xdr:row>79</xdr:row>
      <xdr:rowOff>44450</xdr:rowOff>
    </xdr:to>
    <xdr:cxnSp macro="">
      <xdr:nvCxnSpPr>
        <xdr:cNvPr id="605" name="直線コネクタ 604">
          <a:extLst>
            <a:ext uri="{FF2B5EF4-FFF2-40B4-BE49-F238E27FC236}">
              <a16:creationId xmlns:a16="http://schemas.microsoft.com/office/drawing/2014/main" id="{00000000-0008-0000-0600-00005D020000}"/>
            </a:ext>
          </a:extLst>
        </xdr:cNvPr>
        <xdr:cNvCxnSpPr/>
      </xdr:nvCxnSpPr>
      <xdr:spPr>
        <a:xfrm flipV="1">
          <a:off x="16317595" y="12025136"/>
          <a:ext cx="1269" cy="1563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06" name="公債費最小値テキスト">
          <a:extLst>
            <a:ext uri="{FF2B5EF4-FFF2-40B4-BE49-F238E27FC236}">
              <a16:creationId xmlns:a16="http://schemas.microsoft.com/office/drawing/2014/main" id="{00000000-0008-0000-0600-00005E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07" name="直線コネクタ 606">
          <a:extLst>
            <a:ext uri="{FF2B5EF4-FFF2-40B4-BE49-F238E27FC236}">
              <a16:creationId xmlns:a16="http://schemas.microsoft.com/office/drawing/2014/main" id="{00000000-0008-0000-0600-00005F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141763</xdr:rowOff>
    </xdr:from>
    <xdr:ext cx="599010" cy="259045"/>
    <xdr:sp macro="" textlink="">
      <xdr:nvSpPr>
        <xdr:cNvPr id="608" name="公債費最大値テキスト">
          <a:extLst>
            <a:ext uri="{FF2B5EF4-FFF2-40B4-BE49-F238E27FC236}">
              <a16:creationId xmlns:a16="http://schemas.microsoft.com/office/drawing/2014/main" id="{00000000-0008-0000-0600-000060020000}"/>
            </a:ext>
          </a:extLst>
        </xdr:cNvPr>
        <xdr:cNvSpPr txBox="1"/>
      </xdr:nvSpPr>
      <xdr:spPr>
        <a:xfrm>
          <a:off x="16370300" y="11800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820,926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70</xdr:row>
      <xdr:rowOff>23636</xdr:rowOff>
    </xdr:from>
    <xdr:to>
      <xdr:col>86</xdr:col>
      <xdr:colOff>25400</xdr:colOff>
      <xdr:row>70</xdr:row>
      <xdr:rowOff>23636</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a:off x="16230600" y="12025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156536</xdr:rowOff>
    </xdr:from>
    <xdr:to>
      <xdr:col>85</xdr:col>
      <xdr:colOff>127000</xdr:colOff>
      <xdr:row>77</xdr:row>
      <xdr:rowOff>149233</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flipV="1">
          <a:off x="15481300" y="13186736"/>
          <a:ext cx="838200" cy="16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141369</xdr:rowOff>
    </xdr:from>
    <xdr:ext cx="599010" cy="259045"/>
    <xdr:sp macro="" textlink="">
      <xdr:nvSpPr>
        <xdr:cNvPr id="611" name="公債費平均値テキスト">
          <a:extLst>
            <a:ext uri="{FF2B5EF4-FFF2-40B4-BE49-F238E27FC236}">
              <a16:creationId xmlns:a16="http://schemas.microsoft.com/office/drawing/2014/main" id="{00000000-0008-0000-0600-000063020000}"/>
            </a:ext>
          </a:extLst>
        </xdr:cNvPr>
        <xdr:cNvSpPr txBox="1"/>
      </xdr:nvSpPr>
      <xdr:spPr>
        <a:xfrm>
          <a:off x="16370300" y="1317156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162942</xdr:rowOff>
    </xdr:from>
    <xdr:to>
      <xdr:col>85</xdr:col>
      <xdr:colOff>177800</xdr:colOff>
      <xdr:row>77</xdr:row>
      <xdr:rowOff>93092</xdr:rowOff>
    </xdr:to>
    <xdr:sp macro="" textlink="">
      <xdr:nvSpPr>
        <xdr:cNvPr id="612" name="フローチャート: 判断 611">
          <a:extLst>
            <a:ext uri="{FF2B5EF4-FFF2-40B4-BE49-F238E27FC236}">
              <a16:creationId xmlns:a16="http://schemas.microsoft.com/office/drawing/2014/main" id="{00000000-0008-0000-0600-000064020000}"/>
            </a:ext>
          </a:extLst>
        </xdr:cNvPr>
        <xdr:cNvSpPr/>
      </xdr:nvSpPr>
      <xdr:spPr>
        <a:xfrm>
          <a:off x="16268700" y="13193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149233</xdr:rowOff>
    </xdr:from>
    <xdr:to>
      <xdr:col>81</xdr:col>
      <xdr:colOff>50800</xdr:colOff>
      <xdr:row>77</xdr:row>
      <xdr:rowOff>161063</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flipV="1">
          <a:off x="14592300" y="13350883"/>
          <a:ext cx="889000" cy="11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24205</xdr:rowOff>
    </xdr:from>
    <xdr:to>
      <xdr:col>81</xdr:col>
      <xdr:colOff>101600</xdr:colOff>
      <xdr:row>77</xdr:row>
      <xdr:rowOff>125805</xdr:rowOff>
    </xdr:to>
    <xdr:sp macro="" textlink="">
      <xdr:nvSpPr>
        <xdr:cNvPr id="614" name="フローチャート: 判断 613">
          <a:extLst>
            <a:ext uri="{FF2B5EF4-FFF2-40B4-BE49-F238E27FC236}">
              <a16:creationId xmlns:a16="http://schemas.microsoft.com/office/drawing/2014/main" id="{00000000-0008-0000-0600-000066020000}"/>
            </a:ext>
          </a:extLst>
        </xdr:cNvPr>
        <xdr:cNvSpPr/>
      </xdr:nvSpPr>
      <xdr:spPr>
        <a:xfrm>
          <a:off x="15430500" y="13225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75</xdr:row>
      <xdr:rowOff>142332</xdr:rowOff>
    </xdr:from>
    <xdr:ext cx="599010" cy="259045"/>
    <xdr:sp macro="" textlink="">
      <xdr:nvSpPr>
        <xdr:cNvPr id="615" name="テキスト ボックス 614">
          <a:extLst>
            <a:ext uri="{FF2B5EF4-FFF2-40B4-BE49-F238E27FC236}">
              <a16:creationId xmlns:a16="http://schemas.microsoft.com/office/drawing/2014/main" id="{00000000-0008-0000-0600-000067020000}"/>
            </a:ext>
          </a:extLst>
        </xdr:cNvPr>
        <xdr:cNvSpPr txBox="1"/>
      </xdr:nvSpPr>
      <xdr:spPr>
        <a:xfrm>
          <a:off x="15181795" y="13001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161063</xdr:rowOff>
    </xdr:from>
    <xdr:to>
      <xdr:col>76</xdr:col>
      <xdr:colOff>114300</xdr:colOff>
      <xdr:row>77</xdr:row>
      <xdr:rowOff>166399</xdr:rowOff>
    </xdr:to>
    <xdr:cxnSp macro="">
      <xdr:nvCxnSpPr>
        <xdr:cNvPr id="616" name="直線コネクタ 615">
          <a:extLst>
            <a:ext uri="{FF2B5EF4-FFF2-40B4-BE49-F238E27FC236}">
              <a16:creationId xmlns:a16="http://schemas.microsoft.com/office/drawing/2014/main" id="{00000000-0008-0000-0600-000068020000}"/>
            </a:ext>
          </a:extLst>
        </xdr:cNvPr>
        <xdr:cNvCxnSpPr/>
      </xdr:nvCxnSpPr>
      <xdr:spPr>
        <a:xfrm flipV="1">
          <a:off x="13703300" y="13362713"/>
          <a:ext cx="889000" cy="5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51206</xdr:rowOff>
    </xdr:from>
    <xdr:to>
      <xdr:col>76</xdr:col>
      <xdr:colOff>165100</xdr:colOff>
      <xdr:row>77</xdr:row>
      <xdr:rowOff>152806</xdr:rowOff>
    </xdr:to>
    <xdr:sp macro="" textlink="">
      <xdr:nvSpPr>
        <xdr:cNvPr id="617" name="フローチャート: 判断 616">
          <a:extLst>
            <a:ext uri="{FF2B5EF4-FFF2-40B4-BE49-F238E27FC236}">
              <a16:creationId xmlns:a16="http://schemas.microsoft.com/office/drawing/2014/main" id="{00000000-0008-0000-0600-000069020000}"/>
            </a:ext>
          </a:extLst>
        </xdr:cNvPr>
        <xdr:cNvSpPr/>
      </xdr:nvSpPr>
      <xdr:spPr>
        <a:xfrm>
          <a:off x="14541500" y="13252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75</xdr:row>
      <xdr:rowOff>169333</xdr:rowOff>
    </xdr:from>
    <xdr:ext cx="599010" cy="259045"/>
    <xdr:sp macro="" textlink="">
      <xdr:nvSpPr>
        <xdr:cNvPr id="618" name="テキスト ボックス 617">
          <a:extLst>
            <a:ext uri="{FF2B5EF4-FFF2-40B4-BE49-F238E27FC236}">
              <a16:creationId xmlns:a16="http://schemas.microsoft.com/office/drawing/2014/main" id="{00000000-0008-0000-0600-00006A020000}"/>
            </a:ext>
          </a:extLst>
        </xdr:cNvPr>
        <xdr:cNvSpPr txBox="1"/>
      </xdr:nvSpPr>
      <xdr:spPr>
        <a:xfrm>
          <a:off x="14292795" y="130280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166399</xdr:rowOff>
    </xdr:from>
    <xdr:to>
      <xdr:col>71</xdr:col>
      <xdr:colOff>177800</xdr:colOff>
      <xdr:row>77</xdr:row>
      <xdr:rowOff>170538</xdr:rowOff>
    </xdr:to>
    <xdr:cxnSp macro="">
      <xdr:nvCxnSpPr>
        <xdr:cNvPr id="619" name="直線コネクタ 618">
          <a:extLst>
            <a:ext uri="{FF2B5EF4-FFF2-40B4-BE49-F238E27FC236}">
              <a16:creationId xmlns:a16="http://schemas.microsoft.com/office/drawing/2014/main" id="{00000000-0008-0000-0600-00006B020000}"/>
            </a:ext>
          </a:extLst>
        </xdr:cNvPr>
        <xdr:cNvCxnSpPr/>
      </xdr:nvCxnSpPr>
      <xdr:spPr>
        <a:xfrm flipV="1">
          <a:off x="12814300" y="13368049"/>
          <a:ext cx="889000" cy="4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50507</xdr:rowOff>
    </xdr:from>
    <xdr:to>
      <xdr:col>72</xdr:col>
      <xdr:colOff>38100</xdr:colOff>
      <xdr:row>77</xdr:row>
      <xdr:rowOff>152107</xdr:rowOff>
    </xdr:to>
    <xdr:sp macro="" textlink="">
      <xdr:nvSpPr>
        <xdr:cNvPr id="620" name="フローチャート: 判断 619">
          <a:extLst>
            <a:ext uri="{FF2B5EF4-FFF2-40B4-BE49-F238E27FC236}">
              <a16:creationId xmlns:a16="http://schemas.microsoft.com/office/drawing/2014/main" id="{00000000-0008-0000-0600-00006C020000}"/>
            </a:ext>
          </a:extLst>
        </xdr:cNvPr>
        <xdr:cNvSpPr/>
      </xdr:nvSpPr>
      <xdr:spPr>
        <a:xfrm>
          <a:off x="13652500" y="13252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75</xdr:row>
      <xdr:rowOff>168634</xdr:rowOff>
    </xdr:from>
    <xdr:ext cx="599010" cy="259045"/>
    <xdr:sp macro="" textlink="">
      <xdr:nvSpPr>
        <xdr:cNvPr id="621" name="テキスト ボックス 620">
          <a:extLst>
            <a:ext uri="{FF2B5EF4-FFF2-40B4-BE49-F238E27FC236}">
              <a16:creationId xmlns:a16="http://schemas.microsoft.com/office/drawing/2014/main" id="{00000000-0008-0000-0600-00006D020000}"/>
            </a:ext>
          </a:extLst>
        </xdr:cNvPr>
        <xdr:cNvSpPr txBox="1"/>
      </xdr:nvSpPr>
      <xdr:spPr>
        <a:xfrm>
          <a:off x="13403795" y="13027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58962</xdr:rowOff>
    </xdr:from>
    <xdr:to>
      <xdr:col>67</xdr:col>
      <xdr:colOff>101600</xdr:colOff>
      <xdr:row>77</xdr:row>
      <xdr:rowOff>160562</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2763500" y="13260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76</xdr:row>
      <xdr:rowOff>5639</xdr:rowOff>
    </xdr:from>
    <xdr:ext cx="599010"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2514795" y="130358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24" name="テキスト ボックス 623">
          <a:extLst>
            <a:ext uri="{FF2B5EF4-FFF2-40B4-BE49-F238E27FC236}">
              <a16:creationId xmlns:a16="http://schemas.microsoft.com/office/drawing/2014/main" id="{00000000-0008-0000-0600-000070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105736</xdr:rowOff>
    </xdr:from>
    <xdr:to>
      <xdr:col>85</xdr:col>
      <xdr:colOff>177800</xdr:colOff>
      <xdr:row>77</xdr:row>
      <xdr:rowOff>35886</xdr:rowOff>
    </xdr:to>
    <xdr:sp macro="" textlink="">
      <xdr:nvSpPr>
        <xdr:cNvPr id="629" name="楕円 628">
          <a:extLst>
            <a:ext uri="{FF2B5EF4-FFF2-40B4-BE49-F238E27FC236}">
              <a16:creationId xmlns:a16="http://schemas.microsoft.com/office/drawing/2014/main" id="{00000000-0008-0000-0600-000075020000}"/>
            </a:ext>
          </a:extLst>
        </xdr:cNvPr>
        <xdr:cNvSpPr/>
      </xdr:nvSpPr>
      <xdr:spPr>
        <a:xfrm>
          <a:off x="16268700" y="13135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128613</xdr:rowOff>
    </xdr:from>
    <xdr:ext cx="599010" cy="259045"/>
    <xdr:sp macro="" textlink="">
      <xdr:nvSpPr>
        <xdr:cNvPr id="630" name="公債費該当値テキスト">
          <a:extLst>
            <a:ext uri="{FF2B5EF4-FFF2-40B4-BE49-F238E27FC236}">
              <a16:creationId xmlns:a16="http://schemas.microsoft.com/office/drawing/2014/main" id="{00000000-0008-0000-0600-000076020000}"/>
            </a:ext>
          </a:extLst>
        </xdr:cNvPr>
        <xdr:cNvSpPr txBox="1"/>
      </xdr:nvSpPr>
      <xdr:spPr>
        <a:xfrm>
          <a:off x="16370300" y="12987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98433</xdr:rowOff>
    </xdr:from>
    <xdr:to>
      <xdr:col>81</xdr:col>
      <xdr:colOff>101600</xdr:colOff>
      <xdr:row>78</xdr:row>
      <xdr:rowOff>28583</xdr:rowOff>
    </xdr:to>
    <xdr:sp macro="" textlink="">
      <xdr:nvSpPr>
        <xdr:cNvPr id="631" name="楕円 630">
          <a:extLst>
            <a:ext uri="{FF2B5EF4-FFF2-40B4-BE49-F238E27FC236}">
              <a16:creationId xmlns:a16="http://schemas.microsoft.com/office/drawing/2014/main" id="{00000000-0008-0000-0600-000077020000}"/>
            </a:ext>
          </a:extLst>
        </xdr:cNvPr>
        <xdr:cNvSpPr/>
      </xdr:nvSpPr>
      <xdr:spPr>
        <a:xfrm>
          <a:off x="15430500" y="13300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78</xdr:row>
      <xdr:rowOff>19710</xdr:rowOff>
    </xdr:from>
    <xdr:ext cx="59901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5181795" y="13392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110263</xdr:rowOff>
    </xdr:from>
    <xdr:to>
      <xdr:col>76</xdr:col>
      <xdr:colOff>165100</xdr:colOff>
      <xdr:row>78</xdr:row>
      <xdr:rowOff>40413</xdr:rowOff>
    </xdr:to>
    <xdr:sp macro="" textlink="">
      <xdr:nvSpPr>
        <xdr:cNvPr id="633" name="楕円 632">
          <a:extLst>
            <a:ext uri="{FF2B5EF4-FFF2-40B4-BE49-F238E27FC236}">
              <a16:creationId xmlns:a16="http://schemas.microsoft.com/office/drawing/2014/main" id="{00000000-0008-0000-0600-000079020000}"/>
            </a:ext>
          </a:extLst>
        </xdr:cNvPr>
        <xdr:cNvSpPr/>
      </xdr:nvSpPr>
      <xdr:spPr>
        <a:xfrm>
          <a:off x="14541500" y="13311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78</xdr:row>
      <xdr:rowOff>31540</xdr:rowOff>
    </xdr:from>
    <xdr:ext cx="59901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4292795" y="13404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115599</xdr:rowOff>
    </xdr:from>
    <xdr:to>
      <xdr:col>72</xdr:col>
      <xdr:colOff>38100</xdr:colOff>
      <xdr:row>78</xdr:row>
      <xdr:rowOff>45749</xdr:rowOff>
    </xdr:to>
    <xdr:sp macro="" textlink="">
      <xdr:nvSpPr>
        <xdr:cNvPr id="635" name="楕円 634">
          <a:extLst>
            <a:ext uri="{FF2B5EF4-FFF2-40B4-BE49-F238E27FC236}">
              <a16:creationId xmlns:a16="http://schemas.microsoft.com/office/drawing/2014/main" id="{00000000-0008-0000-0600-00007B020000}"/>
            </a:ext>
          </a:extLst>
        </xdr:cNvPr>
        <xdr:cNvSpPr/>
      </xdr:nvSpPr>
      <xdr:spPr>
        <a:xfrm>
          <a:off x="13652500" y="13317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78</xdr:row>
      <xdr:rowOff>36876</xdr:rowOff>
    </xdr:from>
    <xdr:ext cx="59901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3403795" y="13409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119738</xdr:rowOff>
    </xdr:from>
    <xdr:to>
      <xdr:col>67</xdr:col>
      <xdr:colOff>101600</xdr:colOff>
      <xdr:row>78</xdr:row>
      <xdr:rowOff>49888</xdr:rowOff>
    </xdr:to>
    <xdr:sp macro="" textlink="">
      <xdr:nvSpPr>
        <xdr:cNvPr id="637" name="楕円 636">
          <a:extLst>
            <a:ext uri="{FF2B5EF4-FFF2-40B4-BE49-F238E27FC236}">
              <a16:creationId xmlns:a16="http://schemas.microsoft.com/office/drawing/2014/main" id="{00000000-0008-0000-0600-00007D020000}"/>
            </a:ext>
          </a:extLst>
        </xdr:cNvPr>
        <xdr:cNvSpPr/>
      </xdr:nvSpPr>
      <xdr:spPr>
        <a:xfrm>
          <a:off x="12763500" y="13321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78</xdr:row>
      <xdr:rowOff>41015</xdr:rowOff>
    </xdr:from>
    <xdr:ext cx="599010" cy="259045"/>
    <xdr:sp macro=""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2514795" y="13414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39" name="正方形/長方形 638">
          <a:extLst>
            <a:ext uri="{FF2B5EF4-FFF2-40B4-BE49-F238E27FC236}">
              <a16:creationId xmlns:a16="http://schemas.microsoft.com/office/drawing/2014/main" id="{00000000-0008-0000-0600-00007F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0" name="正方形/長方形 639">
          <a:extLst>
            <a:ext uri="{FF2B5EF4-FFF2-40B4-BE49-F238E27FC236}">
              <a16:creationId xmlns:a16="http://schemas.microsoft.com/office/drawing/2014/main" id="{00000000-0008-0000-0600-000080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1" name="正方形/長方形 640">
          <a:extLst>
            <a:ext uri="{FF2B5EF4-FFF2-40B4-BE49-F238E27FC236}">
              <a16:creationId xmlns:a16="http://schemas.microsoft.com/office/drawing/2014/main" id="{00000000-0008-0000-0600-000081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2" name="正方形/長方形 641">
          <a:extLst>
            <a:ext uri="{FF2B5EF4-FFF2-40B4-BE49-F238E27FC236}">
              <a16:creationId xmlns:a16="http://schemas.microsoft.com/office/drawing/2014/main" id="{00000000-0008-0000-0600-000082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3" name="正方形/長方形 642">
          <a:extLst>
            <a:ext uri="{FF2B5EF4-FFF2-40B4-BE49-F238E27FC236}">
              <a16:creationId xmlns:a16="http://schemas.microsoft.com/office/drawing/2014/main" id="{00000000-0008-0000-0600-000083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44" name="正方形/長方形 643">
          <a:extLst>
            <a:ext uri="{FF2B5EF4-FFF2-40B4-BE49-F238E27FC236}">
              <a16:creationId xmlns:a16="http://schemas.microsoft.com/office/drawing/2014/main" id="{00000000-0008-0000-0600-000084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45" name="正方形/長方形 644">
          <a:extLst>
            <a:ext uri="{FF2B5EF4-FFF2-40B4-BE49-F238E27FC236}">
              <a16:creationId xmlns:a16="http://schemas.microsoft.com/office/drawing/2014/main" id="{00000000-0008-0000-0600-000085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46" name="正方形/長方形 645">
          <a:extLst>
            <a:ext uri="{FF2B5EF4-FFF2-40B4-BE49-F238E27FC236}">
              <a16:creationId xmlns:a16="http://schemas.microsoft.com/office/drawing/2014/main" id="{00000000-0008-0000-0600-000086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47" name="テキスト ボックス 646">
          <a:extLst>
            <a:ext uri="{FF2B5EF4-FFF2-40B4-BE49-F238E27FC236}">
              <a16:creationId xmlns:a16="http://schemas.microsoft.com/office/drawing/2014/main" id="{00000000-0008-0000-0600-000087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48" name="直線コネクタ 647">
          <a:extLst>
            <a:ext uri="{FF2B5EF4-FFF2-40B4-BE49-F238E27FC236}">
              <a16:creationId xmlns:a16="http://schemas.microsoft.com/office/drawing/2014/main" id="{00000000-0008-0000-0600-000088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49" name="直線コネクタ 648">
          <a:extLst>
            <a:ext uri="{FF2B5EF4-FFF2-40B4-BE49-F238E27FC236}">
              <a16:creationId xmlns:a16="http://schemas.microsoft.com/office/drawing/2014/main" id="{00000000-0008-0000-0600-000089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50" name="テキスト ボックス 649">
          <a:extLst>
            <a:ext uri="{FF2B5EF4-FFF2-40B4-BE49-F238E27FC236}">
              <a16:creationId xmlns:a16="http://schemas.microsoft.com/office/drawing/2014/main" id="{00000000-0008-0000-0600-00008A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51" name="直線コネクタ 650">
          <a:extLst>
            <a:ext uri="{FF2B5EF4-FFF2-40B4-BE49-F238E27FC236}">
              <a16:creationId xmlns:a16="http://schemas.microsoft.com/office/drawing/2014/main" id="{00000000-0008-0000-0600-00008B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52" name="テキスト ボックス 651">
          <a:extLst>
            <a:ext uri="{FF2B5EF4-FFF2-40B4-BE49-F238E27FC236}">
              <a16:creationId xmlns:a16="http://schemas.microsoft.com/office/drawing/2014/main" id="{00000000-0008-0000-0600-00008C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53" name="直線コネクタ 652">
          <a:extLst>
            <a:ext uri="{FF2B5EF4-FFF2-40B4-BE49-F238E27FC236}">
              <a16:creationId xmlns:a16="http://schemas.microsoft.com/office/drawing/2014/main" id="{00000000-0008-0000-0600-00008D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55" name="直線コネクタ 654">
          <a:extLst>
            <a:ext uri="{FF2B5EF4-FFF2-40B4-BE49-F238E27FC236}">
              <a16:creationId xmlns:a16="http://schemas.microsoft.com/office/drawing/2014/main" id="{00000000-0008-0000-0600-00008F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57" name="直線コネクタ 656">
          <a:extLst>
            <a:ext uri="{FF2B5EF4-FFF2-40B4-BE49-F238E27FC236}">
              <a16:creationId xmlns:a16="http://schemas.microsoft.com/office/drawing/2014/main" id="{00000000-0008-0000-0600-000091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89</xdr:row>
      <xdr:rowOff>92727</xdr:rowOff>
    </xdr:from>
    <xdr:ext cx="685572"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1760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1" name="積立金グラフ枠">
          <a:extLst>
            <a:ext uri="{FF2B5EF4-FFF2-40B4-BE49-F238E27FC236}">
              <a16:creationId xmlns:a16="http://schemas.microsoft.com/office/drawing/2014/main" id="{00000000-0008-0000-0600-000095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46444</xdr:rowOff>
    </xdr:from>
    <xdr:to>
      <xdr:col>85</xdr:col>
      <xdr:colOff>126364</xdr:colOff>
      <xdr:row>99</xdr:row>
      <xdr:rowOff>39973</xdr:rowOff>
    </xdr:to>
    <xdr:cxnSp macro="">
      <xdr:nvCxnSpPr>
        <xdr:cNvPr id="662" name="直線コネクタ 661">
          <a:extLst>
            <a:ext uri="{FF2B5EF4-FFF2-40B4-BE49-F238E27FC236}">
              <a16:creationId xmlns:a16="http://schemas.microsoft.com/office/drawing/2014/main" id="{00000000-0008-0000-0600-000096020000}"/>
            </a:ext>
          </a:extLst>
        </xdr:cNvPr>
        <xdr:cNvCxnSpPr/>
      </xdr:nvCxnSpPr>
      <xdr:spPr>
        <a:xfrm flipV="1">
          <a:off x="16317595" y="15476944"/>
          <a:ext cx="1269" cy="15365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43800</xdr:rowOff>
    </xdr:from>
    <xdr:ext cx="469744" cy="259045"/>
    <xdr:sp macro="" textlink="">
      <xdr:nvSpPr>
        <xdr:cNvPr id="663" name="積立金最小値テキスト">
          <a:extLst>
            <a:ext uri="{FF2B5EF4-FFF2-40B4-BE49-F238E27FC236}">
              <a16:creationId xmlns:a16="http://schemas.microsoft.com/office/drawing/2014/main" id="{00000000-0008-0000-0600-000097020000}"/>
            </a:ext>
          </a:extLst>
        </xdr:cNvPr>
        <xdr:cNvSpPr txBox="1"/>
      </xdr:nvSpPr>
      <xdr:spPr>
        <a:xfrm>
          <a:off x="16370300" y="170173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39973</xdr:rowOff>
    </xdr:from>
    <xdr:to>
      <xdr:col>86</xdr:col>
      <xdr:colOff>25400</xdr:colOff>
      <xdr:row>99</xdr:row>
      <xdr:rowOff>39973</xdr:rowOff>
    </xdr:to>
    <xdr:cxnSp macro="">
      <xdr:nvCxnSpPr>
        <xdr:cNvPr id="664" name="直線コネクタ 663">
          <a:extLst>
            <a:ext uri="{FF2B5EF4-FFF2-40B4-BE49-F238E27FC236}">
              <a16:creationId xmlns:a16="http://schemas.microsoft.com/office/drawing/2014/main" id="{00000000-0008-0000-0600-000098020000}"/>
            </a:ext>
          </a:extLst>
        </xdr:cNvPr>
        <xdr:cNvCxnSpPr/>
      </xdr:nvCxnSpPr>
      <xdr:spPr>
        <a:xfrm>
          <a:off x="16230600" y="170135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164571</xdr:rowOff>
    </xdr:from>
    <xdr:ext cx="690189" cy="259045"/>
    <xdr:sp macro="" textlink="">
      <xdr:nvSpPr>
        <xdr:cNvPr id="665" name="積立金最大値テキスト">
          <a:extLst>
            <a:ext uri="{FF2B5EF4-FFF2-40B4-BE49-F238E27FC236}">
              <a16:creationId xmlns:a16="http://schemas.microsoft.com/office/drawing/2014/main" id="{00000000-0008-0000-0600-000099020000}"/>
            </a:ext>
          </a:extLst>
        </xdr:cNvPr>
        <xdr:cNvSpPr txBox="1"/>
      </xdr:nvSpPr>
      <xdr:spPr>
        <a:xfrm>
          <a:off x="16370300" y="152521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1,213,430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46444</xdr:rowOff>
    </xdr:from>
    <xdr:to>
      <xdr:col>86</xdr:col>
      <xdr:colOff>25400</xdr:colOff>
      <xdr:row>90</xdr:row>
      <xdr:rowOff>46444</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a:off x="16230600" y="15476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92804</xdr:rowOff>
    </xdr:from>
    <xdr:to>
      <xdr:col>85</xdr:col>
      <xdr:colOff>127000</xdr:colOff>
      <xdr:row>97</xdr:row>
      <xdr:rowOff>154842</xdr:rowOff>
    </xdr:to>
    <xdr:cxnSp macro="">
      <xdr:nvCxnSpPr>
        <xdr:cNvPr id="667" name="直線コネクタ 666">
          <a:extLst>
            <a:ext uri="{FF2B5EF4-FFF2-40B4-BE49-F238E27FC236}">
              <a16:creationId xmlns:a16="http://schemas.microsoft.com/office/drawing/2014/main" id="{00000000-0008-0000-0600-00009B020000}"/>
            </a:ext>
          </a:extLst>
        </xdr:cNvPr>
        <xdr:cNvCxnSpPr/>
      </xdr:nvCxnSpPr>
      <xdr:spPr>
        <a:xfrm flipV="1">
          <a:off x="15481300" y="16552004"/>
          <a:ext cx="838200" cy="233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5078</xdr:rowOff>
    </xdr:from>
    <xdr:ext cx="599010" cy="259045"/>
    <xdr:sp macro="" textlink="">
      <xdr:nvSpPr>
        <xdr:cNvPr id="668" name="積立金平均値テキスト">
          <a:extLst>
            <a:ext uri="{FF2B5EF4-FFF2-40B4-BE49-F238E27FC236}">
              <a16:creationId xmlns:a16="http://schemas.microsoft.com/office/drawing/2014/main" id="{00000000-0008-0000-0600-00009C020000}"/>
            </a:ext>
          </a:extLst>
        </xdr:cNvPr>
        <xdr:cNvSpPr txBox="1"/>
      </xdr:nvSpPr>
      <xdr:spPr>
        <a:xfrm>
          <a:off x="16370300" y="1680717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26651</xdr:rowOff>
    </xdr:from>
    <xdr:to>
      <xdr:col>85</xdr:col>
      <xdr:colOff>177800</xdr:colOff>
      <xdr:row>98</xdr:row>
      <xdr:rowOff>128251</xdr:rowOff>
    </xdr:to>
    <xdr:sp macro="" textlink="">
      <xdr:nvSpPr>
        <xdr:cNvPr id="669" name="フローチャート: 判断 668">
          <a:extLst>
            <a:ext uri="{FF2B5EF4-FFF2-40B4-BE49-F238E27FC236}">
              <a16:creationId xmlns:a16="http://schemas.microsoft.com/office/drawing/2014/main" id="{00000000-0008-0000-0600-00009D020000}"/>
            </a:ext>
          </a:extLst>
        </xdr:cNvPr>
        <xdr:cNvSpPr/>
      </xdr:nvSpPr>
      <xdr:spPr>
        <a:xfrm>
          <a:off x="16268700" y="16828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78601</xdr:rowOff>
    </xdr:from>
    <xdr:to>
      <xdr:col>81</xdr:col>
      <xdr:colOff>50800</xdr:colOff>
      <xdr:row>97</xdr:row>
      <xdr:rowOff>154842</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4592300" y="16709251"/>
          <a:ext cx="889000" cy="76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138703</xdr:rowOff>
    </xdr:from>
    <xdr:to>
      <xdr:col>81</xdr:col>
      <xdr:colOff>101600</xdr:colOff>
      <xdr:row>98</xdr:row>
      <xdr:rowOff>68853</xdr:rowOff>
    </xdr:to>
    <xdr:sp macro="" textlink="">
      <xdr:nvSpPr>
        <xdr:cNvPr id="671" name="フローチャート: 判断 670">
          <a:extLst>
            <a:ext uri="{FF2B5EF4-FFF2-40B4-BE49-F238E27FC236}">
              <a16:creationId xmlns:a16="http://schemas.microsoft.com/office/drawing/2014/main" id="{00000000-0008-0000-0600-00009F020000}"/>
            </a:ext>
          </a:extLst>
        </xdr:cNvPr>
        <xdr:cNvSpPr/>
      </xdr:nvSpPr>
      <xdr:spPr>
        <a:xfrm>
          <a:off x="15430500" y="167693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59980</xdr:rowOff>
    </xdr:from>
    <xdr:ext cx="599010" cy="259045"/>
    <xdr:sp macro="" textlink="">
      <xdr:nvSpPr>
        <xdr:cNvPr id="672" name="テキスト ボックス 671">
          <a:extLst>
            <a:ext uri="{FF2B5EF4-FFF2-40B4-BE49-F238E27FC236}">
              <a16:creationId xmlns:a16="http://schemas.microsoft.com/office/drawing/2014/main" id="{00000000-0008-0000-0600-0000A0020000}"/>
            </a:ext>
          </a:extLst>
        </xdr:cNvPr>
        <xdr:cNvSpPr txBox="1"/>
      </xdr:nvSpPr>
      <xdr:spPr>
        <a:xfrm>
          <a:off x="15181795" y="168620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155,785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78601</xdr:rowOff>
    </xdr:from>
    <xdr:to>
      <xdr:col>76</xdr:col>
      <xdr:colOff>114300</xdr:colOff>
      <xdr:row>97</xdr:row>
      <xdr:rowOff>160269</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flipV="1">
          <a:off x="13703300" y="16709251"/>
          <a:ext cx="889000" cy="81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50414</xdr:rowOff>
    </xdr:from>
    <xdr:to>
      <xdr:col>76</xdr:col>
      <xdr:colOff>165100</xdr:colOff>
      <xdr:row>97</xdr:row>
      <xdr:rowOff>152014</xdr:rowOff>
    </xdr:to>
    <xdr:sp macro="" textlink="">
      <xdr:nvSpPr>
        <xdr:cNvPr id="674" name="フローチャート: 判断 673">
          <a:extLst>
            <a:ext uri="{FF2B5EF4-FFF2-40B4-BE49-F238E27FC236}">
              <a16:creationId xmlns:a16="http://schemas.microsoft.com/office/drawing/2014/main" id="{00000000-0008-0000-0600-0000A2020000}"/>
            </a:ext>
          </a:extLst>
        </xdr:cNvPr>
        <xdr:cNvSpPr/>
      </xdr:nvSpPr>
      <xdr:spPr>
        <a:xfrm>
          <a:off x="14541500" y="16681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97</xdr:row>
      <xdr:rowOff>143141</xdr:rowOff>
    </xdr:from>
    <xdr:ext cx="599010" cy="259045"/>
    <xdr:sp macro="" textlink="">
      <xdr:nvSpPr>
        <xdr:cNvPr id="675" name="テキスト ボックス 674">
          <a:extLst>
            <a:ext uri="{FF2B5EF4-FFF2-40B4-BE49-F238E27FC236}">
              <a16:creationId xmlns:a16="http://schemas.microsoft.com/office/drawing/2014/main" id="{00000000-0008-0000-0600-0000A3020000}"/>
            </a:ext>
          </a:extLst>
        </xdr:cNvPr>
        <xdr:cNvSpPr txBox="1"/>
      </xdr:nvSpPr>
      <xdr:spPr>
        <a:xfrm>
          <a:off x="14292795" y="16773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225,304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154164</xdr:rowOff>
    </xdr:from>
    <xdr:to>
      <xdr:col>71</xdr:col>
      <xdr:colOff>177800</xdr:colOff>
      <xdr:row>97</xdr:row>
      <xdr:rowOff>160269</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2814300" y="16784814"/>
          <a:ext cx="889000" cy="6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62912</xdr:rowOff>
    </xdr:from>
    <xdr:to>
      <xdr:col>72</xdr:col>
      <xdr:colOff>38100</xdr:colOff>
      <xdr:row>98</xdr:row>
      <xdr:rowOff>164512</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3652500" y="168650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155639</xdr:rowOff>
    </xdr:from>
    <xdr:ext cx="534377"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3436111" y="169577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79389</xdr:rowOff>
    </xdr:from>
    <xdr:to>
      <xdr:col>67</xdr:col>
      <xdr:colOff>101600</xdr:colOff>
      <xdr:row>99</xdr:row>
      <xdr:rowOff>9539</xdr:rowOff>
    </xdr:to>
    <xdr:sp macro="" textlink="">
      <xdr:nvSpPr>
        <xdr:cNvPr id="679" name="フローチャート: 判断 678">
          <a:extLst>
            <a:ext uri="{FF2B5EF4-FFF2-40B4-BE49-F238E27FC236}">
              <a16:creationId xmlns:a16="http://schemas.microsoft.com/office/drawing/2014/main" id="{00000000-0008-0000-0600-0000A7020000}"/>
            </a:ext>
          </a:extLst>
        </xdr:cNvPr>
        <xdr:cNvSpPr/>
      </xdr:nvSpPr>
      <xdr:spPr>
        <a:xfrm>
          <a:off x="12763500" y="16881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666</xdr:rowOff>
    </xdr:from>
    <xdr:ext cx="534377" cy="259045"/>
    <xdr:sp macro="" textlink="">
      <xdr:nvSpPr>
        <xdr:cNvPr id="680" name="テキスト ボックス 679">
          <a:extLst>
            <a:ext uri="{FF2B5EF4-FFF2-40B4-BE49-F238E27FC236}">
              <a16:creationId xmlns:a16="http://schemas.microsoft.com/office/drawing/2014/main" id="{00000000-0008-0000-0600-0000A8020000}"/>
            </a:ext>
          </a:extLst>
        </xdr:cNvPr>
        <xdr:cNvSpPr txBox="1"/>
      </xdr:nvSpPr>
      <xdr:spPr>
        <a:xfrm>
          <a:off x="12547111" y="169742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3" name="テキスト ボックス 682">
          <a:extLst>
            <a:ext uri="{FF2B5EF4-FFF2-40B4-BE49-F238E27FC236}">
              <a16:creationId xmlns:a16="http://schemas.microsoft.com/office/drawing/2014/main" id="{00000000-0008-0000-0600-0000AB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42004</xdr:rowOff>
    </xdr:from>
    <xdr:to>
      <xdr:col>85</xdr:col>
      <xdr:colOff>177800</xdr:colOff>
      <xdr:row>96</xdr:row>
      <xdr:rowOff>143604</xdr:rowOff>
    </xdr:to>
    <xdr:sp macro="" textlink="">
      <xdr:nvSpPr>
        <xdr:cNvPr id="686" name="楕円 685">
          <a:extLst>
            <a:ext uri="{FF2B5EF4-FFF2-40B4-BE49-F238E27FC236}">
              <a16:creationId xmlns:a16="http://schemas.microsoft.com/office/drawing/2014/main" id="{00000000-0008-0000-0600-0000AE020000}"/>
            </a:ext>
          </a:extLst>
        </xdr:cNvPr>
        <xdr:cNvSpPr/>
      </xdr:nvSpPr>
      <xdr:spPr>
        <a:xfrm>
          <a:off x="16268700" y="165012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64881</xdr:rowOff>
    </xdr:from>
    <xdr:ext cx="599010" cy="259045"/>
    <xdr:sp macro="" textlink="">
      <xdr:nvSpPr>
        <xdr:cNvPr id="687" name="積立金該当値テキスト">
          <a:extLst>
            <a:ext uri="{FF2B5EF4-FFF2-40B4-BE49-F238E27FC236}">
              <a16:creationId xmlns:a16="http://schemas.microsoft.com/office/drawing/2014/main" id="{00000000-0008-0000-0600-0000AF020000}"/>
            </a:ext>
          </a:extLst>
        </xdr:cNvPr>
        <xdr:cNvSpPr txBox="1"/>
      </xdr:nvSpPr>
      <xdr:spPr>
        <a:xfrm>
          <a:off x="16370300" y="16352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366,926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104042</xdr:rowOff>
    </xdr:from>
    <xdr:to>
      <xdr:col>81</xdr:col>
      <xdr:colOff>101600</xdr:colOff>
      <xdr:row>98</xdr:row>
      <xdr:rowOff>34192</xdr:rowOff>
    </xdr:to>
    <xdr:sp macro="" textlink="">
      <xdr:nvSpPr>
        <xdr:cNvPr id="688" name="楕円 687">
          <a:extLst>
            <a:ext uri="{FF2B5EF4-FFF2-40B4-BE49-F238E27FC236}">
              <a16:creationId xmlns:a16="http://schemas.microsoft.com/office/drawing/2014/main" id="{00000000-0008-0000-0600-0000B0020000}"/>
            </a:ext>
          </a:extLst>
        </xdr:cNvPr>
        <xdr:cNvSpPr/>
      </xdr:nvSpPr>
      <xdr:spPr>
        <a:xfrm>
          <a:off x="15430500" y="16734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96</xdr:row>
      <xdr:rowOff>50719</xdr:rowOff>
    </xdr:from>
    <xdr:ext cx="59901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5181795" y="165099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27801</xdr:rowOff>
    </xdr:from>
    <xdr:to>
      <xdr:col>76</xdr:col>
      <xdr:colOff>165100</xdr:colOff>
      <xdr:row>97</xdr:row>
      <xdr:rowOff>129401</xdr:rowOff>
    </xdr:to>
    <xdr:sp macro="" textlink="">
      <xdr:nvSpPr>
        <xdr:cNvPr id="690" name="楕円 689">
          <a:extLst>
            <a:ext uri="{FF2B5EF4-FFF2-40B4-BE49-F238E27FC236}">
              <a16:creationId xmlns:a16="http://schemas.microsoft.com/office/drawing/2014/main" id="{00000000-0008-0000-0600-0000B2020000}"/>
            </a:ext>
          </a:extLst>
        </xdr:cNvPr>
        <xdr:cNvSpPr/>
      </xdr:nvSpPr>
      <xdr:spPr>
        <a:xfrm>
          <a:off x="14541500" y="16658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145928</xdr:rowOff>
    </xdr:from>
    <xdr:ext cx="59901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4292795" y="16433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243,109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109469</xdr:rowOff>
    </xdr:from>
    <xdr:to>
      <xdr:col>72</xdr:col>
      <xdr:colOff>38100</xdr:colOff>
      <xdr:row>98</xdr:row>
      <xdr:rowOff>39619</xdr:rowOff>
    </xdr:to>
    <xdr:sp macro="" textlink="">
      <xdr:nvSpPr>
        <xdr:cNvPr id="692" name="楕円 691">
          <a:extLst>
            <a:ext uri="{FF2B5EF4-FFF2-40B4-BE49-F238E27FC236}">
              <a16:creationId xmlns:a16="http://schemas.microsoft.com/office/drawing/2014/main" id="{00000000-0008-0000-0600-0000B4020000}"/>
            </a:ext>
          </a:extLst>
        </xdr:cNvPr>
        <xdr:cNvSpPr/>
      </xdr:nvSpPr>
      <xdr:spPr>
        <a:xfrm>
          <a:off x="13652500" y="16740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96</xdr:row>
      <xdr:rowOff>56146</xdr:rowOff>
    </xdr:from>
    <xdr:ext cx="599010" cy="259045"/>
    <xdr:sp macro=""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3403795" y="165153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103364</xdr:rowOff>
    </xdr:from>
    <xdr:to>
      <xdr:col>67</xdr:col>
      <xdr:colOff>101600</xdr:colOff>
      <xdr:row>98</xdr:row>
      <xdr:rowOff>33514</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2763500" y="16734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50041</xdr:rowOff>
    </xdr:from>
    <xdr:ext cx="599010"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2514795" y="165092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696" name="正方形/長方形 695">
          <a:extLst>
            <a:ext uri="{FF2B5EF4-FFF2-40B4-BE49-F238E27FC236}">
              <a16:creationId xmlns:a16="http://schemas.microsoft.com/office/drawing/2014/main" id="{00000000-0008-0000-0600-0000B8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697" name="正方形/長方形 696">
          <a:extLst>
            <a:ext uri="{FF2B5EF4-FFF2-40B4-BE49-F238E27FC236}">
              <a16:creationId xmlns:a16="http://schemas.microsoft.com/office/drawing/2014/main" id="{00000000-0008-0000-0600-0000B9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698" name="正方形/長方形 697">
          <a:extLst>
            <a:ext uri="{FF2B5EF4-FFF2-40B4-BE49-F238E27FC236}">
              <a16:creationId xmlns:a16="http://schemas.microsoft.com/office/drawing/2014/main" id="{00000000-0008-0000-0600-0000BA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699" name="正方形/長方形 698">
          <a:extLst>
            <a:ext uri="{FF2B5EF4-FFF2-40B4-BE49-F238E27FC236}">
              <a16:creationId xmlns:a16="http://schemas.microsoft.com/office/drawing/2014/main" id="{00000000-0008-0000-0600-0000BB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0" name="正方形/長方形 699">
          <a:extLst>
            <a:ext uri="{FF2B5EF4-FFF2-40B4-BE49-F238E27FC236}">
              <a16:creationId xmlns:a16="http://schemas.microsoft.com/office/drawing/2014/main" id="{00000000-0008-0000-0600-0000BC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1" name="正方形/長方形 700">
          <a:extLst>
            <a:ext uri="{FF2B5EF4-FFF2-40B4-BE49-F238E27FC236}">
              <a16:creationId xmlns:a16="http://schemas.microsoft.com/office/drawing/2014/main" id="{00000000-0008-0000-0600-0000BD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4" name="テキスト ボックス 703">
          <a:extLst>
            <a:ext uri="{FF2B5EF4-FFF2-40B4-BE49-F238E27FC236}">
              <a16:creationId xmlns:a16="http://schemas.microsoft.com/office/drawing/2014/main" id="{00000000-0008-0000-0600-0000C0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5" name="直線コネクタ 704">
          <a:extLst>
            <a:ext uri="{FF2B5EF4-FFF2-40B4-BE49-F238E27FC236}">
              <a16:creationId xmlns:a16="http://schemas.microsoft.com/office/drawing/2014/main" id="{00000000-0008-0000-0600-0000C1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06" name="直線コネクタ 705">
          <a:extLst>
            <a:ext uri="{FF2B5EF4-FFF2-40B4-BE49-F238E27FC236}">
              <a16:creationId xmlns:a16="http://schemas.microsoft.com/office/drawing/2014/main" id="{00000000-0008-0000-0600-0000C2020000}"/>
            </a:ext>
          </a:extLst>
        </xdr:cNvPr>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07" name="テキスト ボックス 706">
          <a:extLst>
            <a:ext uri="{FF2B5EF4-FFF2-40B4-BE49-F238E27FC236}">
              <a16:creationId xmlns:a16="http://schemas.microsoft.com/office/drawing/2014/main" id="{00000000-0008-0000-0600-0000C3020000}"/>
            </a:ext>
          </a:extLst>
        </xdr:cNvPr>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08" name="直線コネクタ 707">
          <a:extLst>
            <a:ext uri="{FF2B5EF4-FFF2-40B4-BE49-F238E27FC236}">
              <a16:creationId xmlns:a16="http://schemas.microsoft.com/office/drawing/2014/main" id="{00000000-0008-0000-0600-0000C4020000}"/>
            </a:ext>
          </a:extLst>
        </xdr:cNvPr>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144434</xdr:rowOff>
    </xdr:from>
    <xdr:ext cx="531299" cy="259045"/>
    <xdr:sp macro="" textlink="">
      <xdr:nvSpPr>
        <xdr:cNvPr id="709" name="テキスト ボックス 708">
          <a:extLst>
            <a:ext uri="{FF2B5EF4-FFF2-40B4-BE49-F238E27FC236}">
              <a16:creationId xmlns:a16="http://schemas.microsoft.com/office/drawing/2014/main" id="{00000000-0008-0000-0600-0000C5020000}"/>
            </a:ext>
          </a:extLst>
        </xdr:cNvPr>
        <xdr:cNvSpPr txBox="1"/>
      </xdr:nvSpPr>
      <xdr:spPr>
        <a:xfrm>
          <a:off x="17756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10" name="直線コネクタ 709">
          <a:extLst>
            <a:ext uri="{FF2B5EF4-FFF2-40B4-BE49-F238E27FC236}">
              <a16:creationId xmlns:a16="http://schemas.microsoft.com/office/drawing/2014/main" id="{00000000-0008-0000-0600-0000C6020000}"/>
            </a:ext>
          </a:extLst>
        </xdr:cNvPr>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34</xdr:row>
      <xdr:rowOff>160763</xdr:rowOff>
    </xdr:from>
    <xdr:ext cx="531299" cy="259045"/>
    <xdr:sp macro=""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7756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12" name="直線コネクタ 711">
          <a:extLst>
            <a:ext uri="{FF2B5EF4-FFF2-40B4-BE49-F238E27FC236}">
              <a16:creationId xmlns:a16="http://schemas.microsoft.com/office/drawing/2014/main" id="{00000000-0008-0000-0600-0000C8020000}"/>
            </a:ext>
          </a:extLst>
        </xdr:cNvPr>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5641</xdr:rowOff>
    </xdr:from>
    <xdr:ext cx="531299"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7756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31</xdr:row>
      <xdr:rowOff>21970</xdr:rowOff>
    </xdr:from>
    <xdr:ext cx="595419"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7692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38299</xdr:rowOff>
    </xdr:from>
    <xdr:ext cx="59541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692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0" name="投資及び出資金グラフ枠">
          <a:extLst>
            <a:ext uri="{FF2B5EF4-FFF2-40B4-BE49-F238E27FC236}">
              <a16:creationId xmlns:a16="http://schemas.microsoft.com/office/drawing/2014/main" id="{00000000-0008-0000-0600-0000D0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55368</xdr:rowOff>
    </xdr:from>
    <xdr:to>
      <xdr:col>116</xdr:col>
      <xdr:colOff>62864</xdr:colOff>
      <xdr:row>39</xdr:row>
      <xdr:rowOff>98878</xdr:rowOff>
    </xdr:to>
    <xdr:cxnSp macro="">
      <xdr:nvCxnSpPr>
        <xdr:cNvPr id="721" name="直線コネクタ 720">
          <a:extLst>
            <a:ext uri="{FF2B5EF4-FFF2-40B4-BE49-F238E27FC236}">
              <a16:creationId xmlns:a16="http://schemas.microsoft.com/office/drawing/2014/main" id="{00000000-0008-0000-0600-0000D1020000}"/>
            </a:ext>
          </a:extLst>
        </xdr:cNvPr>
        <xdr:cNvCxnSpPr/>
      </xdr:nvCxnSpPr>
      <xdr:spPr>
        <a:xfrm flipV="1">
          <a:off x="22159595" y="5198868"/>
          <a:ext cx="1269" cy="15865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110953</xdr:rowOff>
    </xdr:from>
    <xdr:ext cx="249299" cy="259045"/>
    <xdr:sp macro="" textlink="">
      <xdr:nvSpPr>
        <xdr:cNvPr id="722" name="投資及び出資金最小値テキスト">
          <a:extLst>
            <a:ext uri="{FF2B5EF4-FFF2-40B4-BE49-F238E27FC236}">
              <a16:creationId xmlns:a16="http://schemas.microsoft.com/office/drawing/2014/main" id="{00000000-0008-0000-0600-0000D2020000}"/>
            </a:ext>
          </a:extLst>
        </xdr:cNvPr>
        <xdr:cNvSpPr txBox="1"/>
      </xdr:nvSpPr>
      <xdr:spPr>
        <a:xfrm>
          <a:off x="22212300" y="67975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2045</xdr:rowOff>
    </xdr:from>
    <xdr:ext cx="599010" cy="259045"/>
    <xdr:sp macro="" textlink="">
      <xdr:nvSpPr>
        <xdr:cNvPr id="724" name="投資及び出資金最大値テキスト">
          <a:extLst>
            <a:ext uri="{FF2B5EF4-FFF2-40B4-BE49-F238E27FC236}">
              <a16:creationId xmlns:a16="http://schemas.microsoft.com/office/drawing/2014/main" id="{00000000-0008-0000-0600-0000D4020000}"/>
            </a:ext>
          </a:extLst>
        </xdr:cNvPr>
        <xdr:cNvSpPr txBox="1"/>
      </xdr:nvSpPr>
      <xdr:spPr>
        <a:xfrm>
          <a:off x="22212300" y="49740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145,747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55368</xdr:rowOff>
    </xdr:from>
    <xdr:to>
      <xdr:col>116</xdr:col>
      <xdr:colOff>152400</xdr:colOff>
      <xdr:row>30</xdr:row>
      <xdr:rowOff>55368</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22072600" y="5198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26" name="直線コネクタ 725">
          <a:extLst>
            <a:ext uri="{FF2B5EF4-FFF2-40B4-BE49-F238E27FC236}">
              <a16:creationId xmlns:a16="http://schemas.microsoft.com/office/drawing/2014/main" id="{00000000-0008-0000-0600-0000D6020000}"/>
            </a:ext>
          </a:extLst>
        </xdr:cNvPr>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28403</xdr:rowOff>
    </xdr:from>
    <xdr:ext cx="469744" cy="259045"/>
    <xdr:sp macro="" textlink="">
      <xdr:nvSpPr>
        <xdr:cNvPr id="727" name="投資及び出資金平均値テキスト">
          <a:extLst>
            <a:ext uri="{FF2B5EF4-FFF2-40B4-BE49-F238E27FC236}">
              <a16:creationId xmlns:a16="http://schemas.microsoft.com/office/drawing/2014/main" id="{00000000-0008-0000-0600-0000D7020000}"/>
            </a:ext>
          </a:extLst>
        </xdr:cNvPr>
        <xdr:cNvSpPr txBox="1"/>
      </xdr:nvSpPr>
      <xdr:spPr>
        <a:xfrm>
          <a:off x="22212300" y="654350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3,909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5526</xdr:rowOff>
    </xdr:from>
    <xdr:to>
      <xdr:col>116</xdr:col>
      <xdr:colOff>114300</xdr:colOff>
      <xdr:row>39</xdr:row>
      <xdr:rowOff>107126</xdr:rowOff>
    </xdr:to>
    <xdr:sp macro="" textlink="">
      <xdr:nvSpPr>
        <xdr:cNvPr id="728" name="フローチャート: 判断 727">
          <a:extLst>
            <a:ext uri="{FF2B5EF4-FFF2-40B4-BE49-F238E27FC236}">
              <a16:creationId xmlns:a16="http://schemas.microsoft.com/office/drawing/2014/main" id="{00000000-0008-0000-0600-0000D8020000}"/>
            </a:ext>
          </a:extLst>
        </xdr:cNvPr>
        <xdr:cNvSpPr/>
      </xdr:nvSpPr>
      <xdr:spPr>
        <a:xfrm>
          <a:off x="22110700" y="66920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29" name="直線コネクタ 728">
          <a:extLst>
            <a:ext uri="{FF2B5EF4-FFF2-40B4-BE49-F238E27FC236}">
              <a16:creationId xmlns:a16="http://schemas.microsoft.com/office/drawing/2014/main" id="{00000000-0008-0000-0600-0000D9020000}"/>
            </a:ext>
          </a:extLst>
        </xdr:cNvPr>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37748</xdr:rowOff>
    </xdr:from>
    <xdr:to>
      <xdr:col>112</xdr:col>
      <xdr:colOff>38100</xdr:colOff>
      <xdr:row>39</xdr:row>
      <xdr:rowOff>139348</xdr:rowOff>
    </xdr:to>
    <xdr:sp macro="" textlink="">
      <xdr:nvSpPr>
        <xdr:cNvPr id="730" name="フローチャート: 判断 729">
          <a:extLst>
            <a:ext uri="{FF2B5EF4-FFF2-40B4-BE49-F238E27FC236}">
              <a16:creationId xmlns:a16="http://schemas.microsoft.com/office/drawing/2014/main" id="{00000000-0008-0000-0600-0000DA020000}"/>
            </a:ext>
          </a:extLst>
        </xdr:cNvPr>
        <xdr:cNvSpPr/>
      </xdr:nvSpPr>
      <xdr:spPr>
        <a:xfrm>
          <a:off x="21272500" y="6724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155875</xdr:rowOff>
    </xdr:from>
    <xdr:ext cx="378565" cy="259045"/>
    <xdr:sp macro="" textlink="">
      <xdr:nvSpPr>
        <xdr:cNvPr id="731" name="テキスト ボックス 730">
          <a:extLst>
            <a:ext uri="{FF2B5EF4-FFF2-40B4-BE49-F238E27FC236}">
              <a16:creationId xmlns:a16="http://schemas.microsoft.com/office/drawing/2014/main" id="{00000000-0008-0000-0600-0000DB020000}"/>
            </a:ext>
          </a:extLst>
        </xdr:cNvPr>
        <xdr:cNvSpPr txBox="1"/>
      </xdr:nvSpPr>
      <xdr:spPr>
        <a:xfrm>
          <a:off x="21134017" y="64995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98878</xdr:rowOff>
    </xdr:from>
    <xdr:to>
      <xdr:col>107</xdr:col>
      <xdr:colOff>50800</xdr:colOff>
      <xdr:row>39</xdr:row>
      <xdr:rowOff>98878</xdr:rowOff>
    </xdr:to>
    <xdr:cxnSp macro="">
      <xdr:nvCxnSpPr>
        <xdr:cNvPr id="732" name="直線コネクタ 731">
          <a:extLst>
            <a:ext uri="{FF2B5EF4-FFF2-40B4-BE49-F238E27FC236}">
              <a16:creationId xmlns:a16="http://schemas.microsoft.com/office/drawing/2014/main" id="{00000000-0008-0000-0600-0000DC020000}"/>
            </a:ext>
          </a:extLst>
        </xdr:cNvPr>
        <xdr:cNvCxnSpPr/>
      </xdr:nvCxnSpPr>
      <xdr:spPr>
        <a:xfrm>
          <a:off x="19545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33013</xdr:rowOff>
    </xdr:from>
    <xdr:to>
      <xdr:col>107</xdr:col>
      <xdr:colOff>101600</xdr:colOff>
      <xdr:row>39</xdr:row>
      <xdr:rowOff>134613</xdr:rowOff>
    </xdr:to>
    <xdr:sp macro="" textlink="">
      <xdr:nvSpPr>
        <xdr:cNvPr id="733" name="フローチャート: 判断 732">
          <a:extLst>
            <a:ext uri="{FF2B5EF4-FFF2-40B4-BE49-F238E27FC236}">
              <a16:creationId xmlns:a16="http://schemas.microsoft.com/office/drawing/2014/main" id="{00000000-0008-0000-0600-0000DD020000}"/>
            </a:ext>
          </a:extLst>
        </xdr:cNvPr>
        <xdr:cNvSpPr/>
      </xdr:nvSpPr>
      <xdr:spPr>
        <a:xfrm>
          <a:off x="20383500" y="6719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151140</xdr:rowOff>
    </xdr:from>
    <xdr:ext cx="469744" cy="259045"/>
    <xdr:sp macro="" textlink="">
      <xdr:nvSpPr>
        <xdr:cNvPr id="734" name="テキスト ボックス 733">
          <a:extLst>
            <a:ext uri="{FF2B5EF4-FFF2-40B4-BE49-F238E27FC236}">
              <a16:creationId xmlns:a16="http://schemas.microsoft.com/office/drawing/2014/main" id="{00000000-0008-0000-0600-0000DE020000}"/>
            </a:ext>
          </a:extLst>
        </xdr:cNvPr>
        <xdr:cNvSpPr txBox="1"/>
      </xdr:nvSpPr>
      <xdr:spPr>
        <a:xfrm>
          <a:off x="20199428" y="64947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98878</xdr:rowOff>
    </xdr:from>
    <xdr:to>
      <xdr:col>102</xdr:col>
      <xdr:colOff>114300</xdr:colOff>
      <xdr:row>39</xdr:row>
      <xdr:rowOff>98878</xdr:rowOff>
    </xdr:to>
    <xdr:cxnSp macro="">
      <xdr:nvCxnSpPr>
        <xdr:cNvPr id="735" name="直線コネクタ 734">
          <a:extLst>
            <a:ext uri="{FF2B5EF4-FFF2-40B4-BE49-F238E27FC236}">
              <a16:creationId xmlns:a16="http://schemas.microsoft.com/office/drawing/2014/main" id="{00000000-0008-0000-0600-0000DF020000}"/>
            </a:ext>
          </a:extLst>
        </xdr:cNvPr>
        <xdr:cNvCxnSpPr/>
      </xdr:nvCxnSpPr>
      <xdr:spPr>
        <a:xfrm>
          <a:off x="18656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20984</xdr:rowOff>
    </xdr:from>
    <xdr:to>
      <xdr:col>102</xdr:col>
      <xdr:colOff>165100</xdr:colOff>
      <xdr:row>39</xdr:row>
      <xdr:rowOff>122584</xdr:rowOff>
    </xdr:to>
    <xdr:sp macro="" textlink="">
      <xdr:nvSpPr>
        <xdr:cNvPr id="736" name="フローチャート: 判断 735">
          <a:extLst>
            <a:ext uri="{FF2B5EF4-FFF2-40B4-BE49-F238E27FC236}">
              <a16:creationId xmlns:a16="http://schemas.microsoft.com/office/drawing/2014/main" id="{00000000-0008-0000-0600-0000E0020000}"/>
            </a:ext>
          </a:extLst>
        </xdr:cNvPr>
        <xdr:cNvSpPr/>
      </xdr:nvSpPr>
      <xdr:spPr>
        <a:xfrm>
          <a:off x="19494500" y="6707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139111</xdr:rowOff>
    </xdr:from>
    <xdr:ext cx="469744" cy="259045"/>
    <xdr:sp macro="" textlink="">
      <xdr:nvSpPr>
        <xdr:cNvPr id="737" name="テキスト ボックス 736">
          <a:extLst>
            <a:ext uri="{FF2B5EF4-FFF2-40B4-BE49-F238E27FC236}">
              <a16:creationId xmlns:a16="http://schemas.microsoft.com/office/drawing/2014/main" id="{00000000-0008-0000-0600-0000E1020000}"/>
            </a:ext>
          </a:extLst>
        </xdr:cNvPr>
        <xdr:cNvSpPr txBox="1"/>
      </xdr:nvSpPr>
      <xdr:spPr>
        <a:xfrm>
          <a:off x="19310428" y="6482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36376</xdr:rowOff>
    </xdr:from>
    <xdr:to>
      <xdr:col>98</xdr:col>
      <xdr:colOff>38100</xdr:colOff>
      <xdr:row>39</xdr:row>
      <xdr:rowOff>137976</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18605500" y="6722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154503</xdr:rowOff>
    </xdr:from>
    <xdr:ext cx="469744"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8421428" y="64981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0" name="テキスト ボックス 739">
          <a:extLst>
            <a:ext uri="{FF2B5EF4-FFF2-40B4-BE49-F238E27FC236}">
              <a16:creationId xmlns:a16="http://schemas.microsoft.com/office/drawing/2014/main" id="{00000000-0008-0000-0600-0000E4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45" name="楕円 744">
          <a:extLst>
            <a:ext uri="{FF2B5EF4-FFF2-40B4-BE49-F238E27FC236}">
              <a16:creationId xmlns:a16="http://schemas.microsoft.com/office/drawing/2014/main" id="{00000000-0008-0000-0600-0000E9020000}"/>
            </a:ext>
          </a:extLst>
        </xdr:cNvPr>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155403</xdr:rowOff>
    </xdr:from>
    <xdr:ext cx="249299" cy="259045"/>
    <xdr:sp macro="" textlink="">
      <xdr:nvSpPr>
        <xdr:cNvPr id="746" name="投資及び出資金該当値テキスト">
          <a:extLst>
            <a:ext uri="{FF2B5EF4-FFF2-40B4-BE49-F238E27FC236}">
              <a16:creationId xmlns:a16="http://schemas.microsoft.com/office/drawing/2014/main" id="{00000000-0008-0000-0600-0000EA020000}"/>
            </a:ext>
          </a:extLst>
        </xdr:cNvPr>
        <xdr:cNvSpPr txBox="1"/>
      </xdr:nvSpPr>
      <xdr:spPr>
        <a:xfrm>
          <a:off x="22212300" y="66705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47" name="楕円 746">
          <a:extLst>
            <a:ext uri="{FF2B5EF4-FFF2-40B4-BE49-F238E27FC236}">
              <a16:creationId xmlns:a16="http://schemas.microsoft.com/office/drawing/2014/main" id="{00000000-0008-0000-0600-0000EB020000}"/>
            </a:ext>
          </a:extLst>
        </xdr:cNvPr>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48" name="テキスト ボックス 747">
          <a:extLst>
            <a:ext uri="{FF2B5EF4-FFF2-40B4-BE49-F238E27FC236}">
              <a16:creationId xmlns:a16="http://schemas.microsoft.com/office/drawing/2014/main" id="{00000000-0008-0000-0600-0000EC020000}"/>
            </a:ext>
          </a:extLst>
        </xdr:cNvPr>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49" name="楕円 748">
          <a:extLst>
            <a:ext uri="{FF2B5EF4-FFF2-40B4-BE49-F238E27FC236}">
              <a16:creationId xmlns:a16="http://schemas.microsoft.com/office/drawing/2014/main" id="{00000000-0008-0000-0600-0000ED020000}"/>
            </a:ext>
          </a:extLst>
        </xdr:cNvPr>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39</xdr:row>
      <xdr:rowOff>48078</xdr:rowOff>
    </xdr:from>
    <xdr:to>
      <xdr:col>102</xdr:col>
      <xdr:colOff>165100</xdr:colOff>
      <xdr:row>39</xdr:row>
      <xdr:rowOff>149678</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19494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140805</xdr:rowOff>
    </xdr:from>
    <xdr:ext cx="249299"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19420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5" name="正方形/長方形 754">
          <a:extLst>
            <a:ext uri="{FF2B5EF4-FFF2-40B4-BE49-F238E27FC236}">
              <a16:creationId xmlns:a16="http://schemas.microsoft.com/office/drawing/2014/main" id="{00000000-0008-0000-0600-0000F3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6" name="正方形/長方形 755">
          <a:extLst>
            <a:ext uri="{FF2B5EF4-FFF2-40B4-BE49-F238E27FC236}">
              <a16:creationId xmlns:a16="http://schemas.microsoft.com/office/drawing/2014/main" id="{00000000-0008-0000-0600-0000F4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7" name="正方形/長方形 756">
          <a:extLst>
            <a:ext uri="{FF2B5EF4-FFF2-40B4-BE49-F238E27FC236}">
              <a16:creationId xmlns:a16="http://schemas.microsoft.com/office/drawing/2014/main" id="{00000000-0008-0000-0600-0000F5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58" name="正方形/長方形 757">
          <a:extLst>
            <a:ext uri="{FF2B5EF4-FFF2-40B4-BE49-F238E27FC236}">
              <a16:creationId xmlns:a16="http://schemas.microsoft.com/office/drawing/2014/main" id="{00000000-0008-0000-0600-0000F6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9,934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3" name="テキスト ボックス 762">
          <a:extLst>
            <a:ext uri="{FF2B5EF4-FFF2-40B4-BE49-F238E27FC236}">
              <a16:creationId xmlns:a16="http://schemas.microsoft.com/office/drawing/2014/main" id="{00000000-0008-0000-0600-0000FB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4" name="直線コネクタ 763">
          <a:extLst>
            <a:ext uri="{FF2B5EF4-FFF2-40B4-BE49-F238E27FC236}">
              <a16:creationId xmlns:a16="http://schemas.microsoft.com/office/drawing/2014/main" id="{00000000-0008-0000-0600-0000FC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65" name="直線コネクタ 764">
          <a:extLst>
            <a:ext uri="{FF2B5EF4-FFF2-40B4-BE49-F238E27FC236}">
              <a16:creationId xmlns:a16="http://schemas.microsoft.com/office/drawing/2014/main" id="{00000000-0008-0000-0600-0000FD02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66" name="テキスト ボックス 765">
          <a:extLst>
            <a:ext uri="{FF2B5EF4-FFF2-40B4-BE49-F238E27FC236}">
              <a16:creationId xmlns:a16="http://schemas.microsoft.com/office/drawing/2014/main" id="{00000000-0008-0000-0600-0000FE02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67" name="直線コネクタ 766">
          <a:extLst>
            <a:ext uri="{FF2B5EF4-FFF2-40B4-BE49-F238E27FC236}">
              <a16:creationId xmlns:a16="http://schemas.microsoft.com/office/drawing/2014/main" id="{00000000-0008-0000-0600-0000FF02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55</xdr:row>
      <xdr:rowOff>54627</xdr:rowOff>
    </xdr:from>
    <xdr:ext cx="595419"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7692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69" name="直線コネクタ 768">
          <a:extLst>
            <a:ext uri="{FF2B5EF4-FFF2-40B4-BE49-F238E27FC236}">
              <a16:creationId xmlns:a16="http://schemas.microsoft.com/office/drawing/2014/main" id="{00000000-0008-0000-0600-000001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52</xdr:row>
      <xdr:rowOff>111777</xdr:rowOff>
    </xdr:from>
    <xdr:ext cx="59541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7692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49</xdr:row>
      <xdr:rowOff>168927</xdr:rowOff>
    </xdr:from>
    <xdr:ext cx="59541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7692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5" name="貸付金グラフ枠">
          <a:extLst>
            <a:ext uri="{FF2B5EF4-FFF2-40B4-BE49-F238E27FC236}">
              <a16:creationId xmlns:a16="http://schemas.microsoft.com/office/drawing/2014/main" id="{00000000-0008-0000-0600-000007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52</xdr:row>
      <xdr:rowOff>10884</xdr:rowOff>
    </xdr:from>
    <xdr:to>
      <xdr:col>116</xdr:col>
      <xdr:colOff>62864</xdr:colOff>
      <xdr:row>58</xdr:row>
      <xdr:rowOff>139700</xdr:rowOff>
    </xdr:to>
    <xdr:cxnSp macro="">
      <xdr:nvCxnSpPr>
        <xdr:cNvPr id="776" name="直線コネクタ 775">
          <a:extLst>
            <a:ext uri="{FF2B5EF4-FFF2-40B4-BE49-F238E27FC236}">
              <a16:creationId xmlns:a16="http://schemas.microsoft.com/office/drawing/2014/main" id="{00000000-0008-0000-0600-000008030000}"/>
            </a:ext>
          </a:extLst>
        </xdr:cNvPr>
        <xdr:cNvCxnSpPr/>
      </xdr:nvCxnSpPr>
      <xdr:spPr>
        <a:xfrm flipV="1">
          <a:off x="22159595" y="8926284"/>
          <a:ext cx="1269" cy="11575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168358</xdr:rowOff>
    </xdr:from>
    <xdr:ext cx="249299" cy="259045"/>
    <xdr:sp macro="" textlink="">
      <xdr:nvSpPr>
        <xdr:cNvPr id="777" name="貸付金最小値テキスト">
          <a:extLst>
            <a:ext uri="{FF2B5EF4-FFF2-40B4-BE49-F238E27FC236}">
              <a16:creationId xmlns:a16="http://schemas.microsoft.com/office/drawing/2014/main" id="{00000000-0008-0000-0600-000009030000}"/>
            </a:ext>
          </a:extLst>
        </xdr:cNvPr>
        <xdr:cNvSpPr txBox="1"/>
      </xdr:nvSpPr>
      <xdr:spPr>
        <a:xfrm>
          <a:off x="22212300" y="1011245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129011</xdr:rowOff>
    </xdr:from>
    <xdr:ext cx="599010" cy="259045"/>
    <xdr:sp macro="" textlink="">
      <xdr:nvSpPr>
        <xdr:cNvPr id="779" name="貸付金最大値テキスト">
          <a:extLst>
            <a:ext uri="{FF2B5EF4-FFF2-40B4-BE49-F238E27FC236}">
              <a16:creationId xmlns:a16="http://schemas.microsoft.com/office/drawing/2014/main" id="{00000000-0008-0000-0600-00000B030000}"/>
            </a:ext>
          </a:extLst>
        </xdr:cNvPr>
        <xdr:cNvSpPr txBox="1"/>
      </xdr:nvSpPr>
      <xdr:spPr>
        <a:xfrm>
          <a:off x="22212300" y="8701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253,175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52</xdr:row>
      <xdr:rowOff>10884</xdr:rowOff>
    </xdr:from>
    <xdr:to>
      <xdr:col>116</xdr:col>
      <xdr:colOff>152400</xdr:colOff>
      <xdr:row>52</xdr:row>
      <xdr:rowOff>10884</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22072600" y="89262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134374</xdr:rowOff>
    </xdr:from>
    <xdr:to>
      <xdr:col>116</xdr:col>
      <xdr:colOff>63500</xdr:colOff>
      <xdr:row>58</xdr:row>
      <xdr:rowOff>135352</xdr:rowOff>
    </xdr:to>
    <xdr:cxnSp macro="">
      <xdr:nvCxnSpPr>
        <xdr:cNvPr id="781" name="直線コネクタ 780">
          <a:extLst>
            <a:ext uri="{FF2B5EF4-FFF2-40B4-BE49-F238E27FC236}">
              <a16:creationId xmlns:a16="http://schemas.microsoft.com/office/drawing/2014/main" id="{00000000-0008-0000-0600-00000D030000}"/>
            </a:ext>
          </a:extLst>
        </xdr:cNvPr>
        <xdr:cNvCxnSpPr/>
      </xdr:nvCxnSpPr>
      <xdr:spPr>
        <a:xfrm flipV="1">
          <a:off x="21323300" y="10078474"/>
          <a:ext cx="838200" cy="9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85808</xdr:rowOff>
    </xdr:from>
    <xdr:ext cx="469744" cy="259045"/>
    <xdr:sp macro="" textlink="">
      <xdr:nvSpPr>
        <xdr:cNvPr id="782" name="貸付金平均値テキスト">
          <a:extLst>
            <a:ext uri="{FF2B5EF4-FFF2-40B4-BE49-F238E27FC236}">
              <a16:creationId xmlns:a16="http://schemas.microsoft.com/office/drawing/2014/main" id="{00000000-0008-0000-0600-00000E030000}"/>
            </a:ext>
          </a:extLst>
        </xdr:cNvPr>
        <xdr:cNvSpPr txBox="1"/>
      </xdr:nvSpPr>
      <xdr:spPr>
        <a:xfrm>
          <a:off x="22212300" y="985845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5,680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62931</xdr:rowOff>
    </xdr:from>
    <xdr:to>
      <xdr:col>116</xdr:col>
      <xdr:colOff>114300</xdr:colOff>
      <xdr:row>58</xdr:row>
      <xdr:rowOff>164531</xdr:rowOff>
    </xdr:to>
    <xdr:sp macro="" textlink="">
      <xdr:nvSpPr>
        <xdr:cNvPr id="783" name="フローチャート: 判断 782">
          <a:extLst>
            <a:ext uri="{FF2B5EF4-FFF2-40B4-BE49-F238E27FC236}">
              <a16:creationId xmlns:a16="http://schemas.microsoft.com/office/drawing/2014/main" id="{00000000-0008-0000-0600-00000F030000}"/>
            </a:ext>
          </a:extLst>
        </xdr:cNvPr>
        <xdr:cNvSpPr/>
      </xdr:nvSpPr>
      <xdr:spPr>
        <a:xfrm>
          <a:off x="22110700" y="1000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134543</xdr:rowOff>
    </xdr:from>
    <xdr:to>
      <xdr:col>111</xdr:col>
      <xdr:colOff>177800</xdr:colOff>
      <xdr:row>58</xdr:row>
      <xdr:rowOff>135352</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20434300" y="10078643"/>
          <a:ext cx="889000" cy="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68971</xdr:rowOff>
    </xdr:from>
    <xdr:to>
      <xdr:col>112</xdr:col>
      <xdr:colOff>38100</xdr:colOff>
      <xdr:row>58</xdr:row>
      <xdr:rowOff>170571</xdr:rowOff>
    </xdr:to>
    <xdr:sp macro="" textlink="">
      <xdr:nvSpPr>
        <xdr:cNvPr id="785" name="フローチャート: 判断 784">
          <a:extLst>
            <a:ext uri="{FF2B5EF4-FFF2-40B4-BE49-F238E27FC236}">
              <a16:creationId xmlns:a16="http://schemas.microsoft.com/office/drawing/2014/main" id="{00000000-0008-0000-0600-000011030000}"/>
            </a:ext>
          </a:extLst>
        </xdr:cNvPr>
        <xdr:cNvSpPr/>
      </xdr:nvSpPr>
      <xdr:spPr>
        <a:xfrm>
          <a:off x="21272500" y="100130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15648</xdr:rowOff>
    </xdr:from>
    <xdr:ext cx="469744" cy="259045"/>
    <xdr:sp macro="" textlink="">
      <xdr:nvSpPr>
        <xdr:cNvPr id="786" name="テキスト ボックス 785">
          <a:extLst>
            <a:ext uri="{FF2B5EF4-FFF2-40B4-BE49-F238E27FC236}">
              <a16:creationId xmlns:a16="http://schemas.microsoft.com/office/drawing/2014/main" id="{00000000-0008-0000-0600-000012030000}"/>
            </a:ext>
          </a:extLst>
        </xdr:cNvPr>
        <xdr:cNvSpPr txBox="1"/>
      </xdr:nvSpPr>
      <xdr:spPr>
        <a:xfrm>
          <a:off x="21088428" y="97882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133807</xdr:rowOff>
    </xdr:from>
    <xdr:to>
      <xdr:col>107</xdr:col>
      <xdr:colOff>50800</xdr:colOff>
      <xdr:row>58</xdr:row>
      <xdr:rowOff>134543</xdr:rowOff>
    </xdr:to>
    <xdr:cxnSp macro="">
      <xdr:nvCxnSpPr>
        <xdr:cNvPr id="787" name="直線コネクタ 786">
          <a:extLst>
            <a:ext uri="{FF2B5EF4-FFF2-40B4-BE49-F238E27FC236}">
              <a16:creationId xmlns:a16="http://schemas.microsoft.com/office/drawing/2014/main" id="{00000000-0008-0000-0600-000013030000}"/>
            </a:ext>
          </a:extLst>
        </xdr:cNvPr>
        <xdr:cNvCxnSpPr/>
      </xdr:nvCxnSpPr>
      <xdr:spPr>
        <a:xfrm>
          <a:off x="19545300" y="10077907"/>
          <a:ext cx="889000" cy="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71879</xdr:rowOff>
    </xdr:from>
    <xdr:to>
      <xdr:col>107</xdr:col>
      <xdr:colOff>101600</xdr:colOff>
      <xdr:row>59</xdr:row>
      <xdr:rowOff>2029</xdr:rowOff>
    </xdr:to>
    <xdr:sp macro="" textlink="">
      <xdr:nvSpPr>
        <xdr:cNvPr id="788" name="フローチャート: 判断 787">
          <a:extLst>
            <a:ext uri="{FF2B5EF4-FFF2-40B4-BE49-F238E27FC236}">
              <a16:creationId xmlns:a16="http://schemas.microsoft.com/office/drawing/2014/main" id="{00000000-0008-0000-0600-000014030000}"/>
            </a:ext>
          </a:extLst>
        </xdr:cNvPr>
        <xdr:cNvSpPr/>
      </xdr:nvSpPr>
      <xdr:spPr>
        <a:xfrm>
          <a:off x="20383500" y="10015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18556</xdr:rowOff>
    </xdr:from>
    <xdr:ext cx="469744" cy="259045"/>
    <xdr:sp macro="" textlink="">
      <xdr:nvSpPr>
        <xdr:cNvPr id="789" name="テキスト ボックス 788">
          <a:extLst>
            <a:ext uri="{FF2B5EF4-FFF2-40B4-BE49-F238E27FC236}">
              <a16:creationId xmlns:a16="http://schemas.microsoft.com/office/drawing/2014/main" id="{00000000-0008-0000-0600-000015030000}"/>
            </a:ext>
          </a:extLst>
        </xdr:cNvPr>
        <xdr:cNvSpPr txBox="1"/>
      </xdr:nvSpPr>
      <xdr:spPr>
        <a:xfrm>
          <a:off x="20199428" y="97912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133807</xdr:rowOff>
    </xdr:from>
    <xdr:to>
      <xdr:col>102</xdr:col>
      <xdr:colOff>114300</xdr:colOff>
      <xdr:row>58</xdr:row>
      <xdr:rowOff>134671</xdr:rowOff>
    </xdr:to>
    <xdr:cxnSp macro="">
      <xdr:nvCxnSpPr>
        <xdr:cNvPr id="790" name="直線コネクタ 789">
          <a:extLst>
            <a:ext uri="{FF2B5EF4-FFF2-40B4-BE49-F238E27FC236}">
              <a16:creationId xmlns:a16="http://schemas.microsoft.com/office/drawing/2014/main" id="{00000000-0008-0000-0600-000016030000}"/>
            </a:ext>
          </a:extLst>
        </xdr:cNvPr>
        <xdr:cNvCxnSpPr/>
      </xdr:nvCxnSpPr>
      <xdr:spPr>
        <a:xfrm flipV="1">
          <a:off x="18656300" y="10077907"/>
          <a:ext cx="889000" cy="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51679</xdr:rowOff>
    </xdr:from>
    <xdr:to>
      <xdr:col>102</xdr:col>
      <xdr:colOff>165100</xdr:colOff>
      <xdr:row>58</xdr:row>
      <xdr:rowOff>153279</xdr:rowOff>
    </xdr:to>
    <xdr:sp macro="" textlink="">
      <xdr:nvSpPr>
        <xdr:cNvPr id="791" name="フローチャート: 判断 790">
          <a:extLst>
            <a:ext uri="{FF2B5EF4-FFF2-40B4-BE49-F238E27FC236}">
              <a16:creationId xmlns:a16="http://schemas.microsoft.com/office/drawing/2014/main" id="{00000000-0008-0000-0600-000017030000}"/>
            </a:ext>
          </a:extLst>
        </xdr:cNvPr>
        <xdr:cNvSpPr/>
      </xdr:nvSpPr>
      <xdr:spPr>
        <a:xfrm>
          <a:off x="19494500" y="9995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169806</xdr:rowOff>
    </xdr:from>
    <xdr:ext cx="469744" cy="259045"/>
    <xdr:sp macro="" textlink="">
      <xdr:nvSpPr>
        <xdr:cNvPr id="792" name="テキスト ボックス 791">
          <a:extLst>
            <a:ext uri="{FF2B5EF4-FFF2-40B4-BE49-F238E27FC236}">
              <a16:creationId xmlns:a16="http://schemas.microsoft.com/office/drawing/2014/main" id="{00000000-0008-0000-0600-000018030000}"/>
            </a:ext>
          </a:extLst>
        </xdr:cNvPr>
        <xdr:cNvSpPr txBox="1"/>
      </xdr:nvSpPr>
      <xdr:spPr>
        <a:xfrm>
          <a:off x="19310428" y="97710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52370</xdr:rowOff>
    </xdr:from>
    <xdr:to>
      <xdr:col>98</xdr:col>
      <xdr:colOff>38100</xdr:colOff>
      <xdr:row>58</xdr:row>
      <xdr:rowOff>153970</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18605500" y="9996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170497</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8421428" y="97716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5" name="テキスト ボックス 794">
          <a:extLst>
            <a:ext uri="{FF2B5EF4-FFF2-40B4-BE49-F238E27FC236}">
              <a16:creationId xmlns:a16="http://schemas.microsoft.com/office/drawing/2014/main" id="{00000000-0008-0000-0600-00001B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83574</xdr:rowOff>
    </xdr:from>
    <xdr:to>
      <xdr:col>116</xdr:col>
      <xdr:colOff>114300</xdr:colOff>
      <xdr:row>59</xdr:row>
      <xdr:rowOff>13724</xdr:rowOff>
    </xdr:to>
    <xdr:sp macro="" textlink="">
      <xdr:nvSpPr>
        <xdr:cNvPr id="800" name="楕円 799">
          <a:extLst>
            <a:ext uri="{FF2B5EF4-FFF2-40B4-BE49-F238E27FC236}">
              <a16:creationId xmlns:a16="http://schemas.microsoft.com/office/drawing/2014/main" id="{00000000-0008-0000-0600-000020030000}"/>
            </a:ext>
          </a:extLst>
        </xdr:cNvPr>
        <xdr:cNvSpPr/>
      </xdr:nvSpPr>
      <xdr:spPr>
        <a:xfrm>
          <a:off x="22110700" y="10027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41358</xdr:rowOff>
    </xdr:from>
    <xdr:ext cx="469744" cy="259045"/>
    <xdr:sp macro="" textlink="">
      <xdr:nvSpPr>
        <xdr:cNvPr id="801" name="貸付金該当値テキスト">
          <a:extLst>
            <a:ext uri="{FF2B5EF4-FFF2-40B4-BE49-F238E27FC236}">
              <a16:creationId xmlns:a16="http://schemas.microsoft.com/office/drawing/2014/main" id="{00000000-0008-0000-0600-000021030000}"/>
            </a:ext>
          </a:extLst>
        </xdr:cNvPr>
        <xdr:cNvSpPr txBox="1"/>
      </xdr:nvSpPr>
      <xdr:spPr>
        <a:xfrm>
          <a:off x="22212300" y="9985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84552</xdr:rowOff>
    </xdr:from>
    <xdr:to>
      <xdr:col>112</xdr:col>
      <xdr:colOff>38100</xdr:colOff>
      <xdr:row>59</xdr:row>
      <xdr:rowOff>14702</xdr:rowOff>
    </xdr:to>
    <xdr:sp macro="" textlink="">
      <xdr:nvSpPr>
        <xdr:cNvPr id="802" name="楕円 801">
          <a:extLst>
            <a:ext uri="{FF2B5EF4-FFF2-40B4-BE49-F238E27FC236}">
              <a16:creationId xmlns:a16="http://schemas.microsoft.com/office/drawing/2014/main" id="{00000000-0008-0000-0600-000022030000}"/>
            </a:ext>
          </a:extLst>
        </xdr:cNvPr>
        <xdr:cNvSpPr/>
      </xdr:nvSpPr>
      <xdr:spPr>
        <a:xfrm>
          <a:off x="21272500" y="1002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5829</xdr:rowOff>
    </xdr:from>
    <xdr:ext cx="378565" cy="259045"/>
    <xdr:sp macro=""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21134017" y="1012137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83743</xdr:rowOff>
    </xdr:from>
    <xdr:to>
      <xdr:col>107</xdr:col>
      <xdr:colOff>101600</xdr:colOff>
      <xdr:row>59</xdr:row>
      <xdr:rowOff>13893</xdr:rowOff>
    </xdr:to>
    <xdr:sp macro="" textlink="">
      <xdr:nvSpPr>
        <xdr:cNvPr id="804" name="楕円 803">
          <a:extLst>
            <a:ext uri="{FF2B5EF4-FFF2-40B4-BE49-F238E27FC236}">
              <a16:creationId xmlns:a16="http://schemas.microsoft.com/office/drawing/2014/main" id="{00000000-0008-0000-0600-000024030000}"/>
            </a:ext>
          </a:extLst>
        </xdr:cNvPr>
        <xdr:cNvSpPr/>
      </xdr:nvSpPr>
      <xdr:spPr>
        <a:xfrm>
          <a:off x="20383500" y="10027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59</xdr:row>
      <xdr:rowOff>5020</xdr:rowOff>
    </xdr:from>
    <xdr:ext cx="469744"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0199428" y="101205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83007</xdr:rowOff>
    </xdr:from>
    <xdr:to>
      <xdr:col>102</xdr:col>
      <xdr:colOff>165100</xdr:colOff>
      <xdr:row>59</xdr:row>
      <xdr:rowOff>13157</xdr:rowOff>
    </xdr:to>
    <xdr:sp macro="" textlink="">
      <xdr:nvSpPr>
        <xdr:cNvPr id="806" name="楕円 805">
          <a:extLst>
            <a:ext uri="{FF2B5EF4-FFF2-40B4-BE49-F238E27FC236}">
              <a16:creationId xmlns:a16="http://schemas.microsoft.com/office/drawing/2014/main" id="{00000000-0008-0000-0600-000026030000}"/>
            </a:ext>
          </a:extLst>
        </xdr:cNvPr>
        <xdr:cNvSpPr/>
      </xdr:nvSpPr>
      <xdr:spPr>
        <a:xfrm>
          <a:off x="19494500" y="10027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59</xdr:row>
      <xdr:rowOff>4284</xdr:rowOff>
    </xdr:from>
    <xdr:ext cx="469744"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19310428" y="101198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83871</xdr:rowOff>
    </xdr:from>
    <xdr:to>
      <xdr:col>98</xdr:col>
      <xdr:colOff>38100</xdr:colOff>
      <xdr:row>59</xdr:row>
      <xdr:rowOff>14021</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18605500" y="100279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59</xdr:row>
      <xdr:rowOff>5148</xdr:rowOff>
    </xdr:from>
    <xdr:ext cx="469744"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8421428" y="101206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0" name="正方形/長方形 809">
          <a:extLst>
            <a:ext uri="{FF2B5EF4-FFF2-40B4-BE49-F238E27FC236}">
              <a16:creationId xmlns:a16="http://schemas.microsoft.com/office/drawing/2014/main" id="{00000000-0008-0000-0600-00002A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1" name="正方形/長方形 810">
          <a:extLst>
            <a:ext uri="{FF2B5EF4-FFF2-40B4-BE49-F238E27FC236}">
              <a16:creationId xmlns:a16="http://schemas.microsoft.com/office/drawing/2014/main" id="{00000000-0008-0000-0600-00002B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2" name="正方形/長方形 811">
          <a:extLst>
            <a:ext uri="{FF2B5EF4-FFF2-40B4-BE49-F238E27FC236}">
              <a16:creationId xmlns:a16="http://schemas.microsoft.com/office/drawing/2014/main" id="{00000000-0008-0000-0600-00002C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3" name="正方形/長方形 812">
          <a:extLst>
            <a:ext uri="{FF2B5EF4-FFF2-40B4-BE49-F238E27FC236}">
              <a16:creationId xmlns:a16="http://schemas.microsoft.com/office/drawing/2014/main" id="{00000000-0008-0000-0600-00002D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4" name="正方形/長方形 813">
          <a:extLst>
            <a:ext uri="{FF2B5EF4-FFF2-40B4-BE49-F238E27FC236}">
              <a16:creationId xmlns:a16="http://schemas.microsoft.com/office/drawing/2014/main" id="{00000000-0008-0000-0600-00002E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18" name="テキスト ボックス 817">
          <a:extLst>
            <a:ext uri="{FF2B5EF4-FFF2-40B4-BE49-F238E27FC236}">
              <a16:creationId xmlns:a16="http://schemas.microsoft.com/office/drawing/2014/main" id="{00000000-0008-0000-0600-000032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19" name="直線コネクタ 818">
          <a:extLst>
            <a:ext uri="{FF2B5EF4-FFF2-40B4-BE49-F238E27FC236}">
              <a16:creationId xmlns:a16="http://schemas.microsoft.com/office/drawing/2014/main" id="{00000000-0008-0000-0600-000033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79</xdr:row>
      <xdr:rowOff>98879</xdr:rowOff>
    </xdr:from>
    <xdr:to>
      <xdr:col>120</xdr:col>
      <xdr:colOff>114300</xdr:colOff>
      <xdr:row>79</xdr:row>
      <xdr:rowOff>98879</xdr:rowOff>
    </xdr:to>
    <xdr:cxnSp macro="">
      <xdr:nvCxnSpPr>
        <xdr:cNvPr id="820" name="直線コネクタ 819">
          <a:extLst>
            <a:ext uri="{FF2B5EF4-FFF2-40B4-BE49-F238E27FC236}">
              <a16:creationId xmlns:a16="http://schemas.microsoft.com/office/drawing/2014/main" id="{00000000-0008-0000-0600-000034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78</xdr:row>
      <xdr:rowOff>128106</xdr:rowOff>
    </xdr:from>
    <xdr:ext cx="248786" cy="259045"/>
    <xdr:sp macro="" textlink="">
      <xdr:nvSpPr>
        <xdr:cNvPr id="821" name="テキスト ボックス 820">
          <a:extLst>
            <a:ext uri="{FF2B5EF4-FFF2-40B4-BE49-F238E27FC236}">
              <a16:creationId xmlns:a16="http://schemas.microsoft.com/office/drawing/2014/main" id="{00000000-0008-0000-0600-000035030000}"/>
            </a:ext>
          </a:extLst>
        </xdr:cNvPr>
        <xdr:cNvSpPr txBox="1"/>
      </xdr:nvSpPr>
      <xdr:spPr>
        <a:xfrm>
          <a:off x="18039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2" name="直線コネクタ 821">
          <a:extLst>
            <a:ext uri="{FF2B5EF4-FFF2-40B4-BE49-F238E27FC236}">
              <a16:creationId xmlns:a16="http://schemas.microsoft.com/office/drawing/2014/main" id="{00000000-0008-0000-0600-000036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76</xdr:row>
      <xdr:rowOff>144434</xdr:rowOff>
    </xdr:from>
    <xdr:ext cx="595419" cy="259045"/>
    <xdr:sp macro="" textlink="">
      <xdr:nvSpPr>
        <xdr:cNvPr id="823" name="テキスト ボックス 822">
          <a:extLst>
            <a:ext uri="{FF2B5EF4-FFF2-40B4-BE49-F238E27FC236}">
              <a16:creationId xmlns:a16="http://schemas.microsoft.com/office/drawing/2014/main" id="{00000000-0008-0000-0600-000037030000}"/>
            </a:ext>
          </a:extLst>
        </xdr:cNvPr>
        <xdr:cNvSpPr txBox="1"/>
      </xdr:nvSpPr>
      <xdr:spPr>
        <a:xfrm>
          <a:off x="17692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24" name="直線コネクタ 823">
          <a:extLst>
            <a:ext uri="{FF2B5EF4-FFF2-40B4-BE49-F238E27FC236}">
              <a16:creationId xmlns:a16="http://schemas.microsoft.com/office/drawing/2014/main" id="{00000000-0008-0000-0600-000038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74</xdr:row>
      <xdr:rowOff>160762</xdr:rowOff>
    </xdr:from>
    <xdr:ext cx="595419" cy="259045"/>
    <xdr:sp macro="" textlink="">
      <xdr:nvSpPr>
        <xdr:cNvPr id="825" name="テキスト ボックス 824">
          <a:extLst>
            <a:ext uri="{FF2B5EF4-FFF2-40B4-BE49-F238E27FC236}">
              <a16:creationId xmlns:a16="http://schemas.microsoft.com/office/drawing/2014/main" id="{00000000-0008-0000-0600-000039030000}"/>
            </a:ext>
          </a:extLst>
        </xdr:cNvPr>
        <xdr:cNvSpPr txBox="1"/>
      </xdr:nvSpPr>
      <xdr:spPr>
        <a:xfrm>
          <a:off x="17692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26" name="直線コネクタ 825">
          <a:extLst>
            <a:ext uri="{FF2B5EF4-FFF2-40B4-BE49-F238E27FC236}">
              <a16:creationId xmlns:a16="http://schemas.microsoft.com/office/drawing/2014/main" id="{00000000-0008-0000-0600-00003A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73</xdr:row>
      <xdr:rowOff>5642</xdr:rowOff>
    </xdr:from>
    <xdr:ext cx="595419" cy="259045"/>
    <xdr:sp macro="" textlink="">
      <xdr:nvSpPr>
        <xdr:cNvPr id="827" name="テキスト ボックス 826">
          <a:extLst>
            <a:ext uri="{FF2B5EF4-FFF2-40B4-BE49-F238E27FC236}">
              <a16:creationId xmlns:a16="http://schemas.microsoft.com/office/drawing/2014/main" id="{00000000-0008-0000-0600-00003B030000}"/>
            </a:ext>
          </a:extLst>
        </xdr:cNvPr>
        <xdr:cNvSpPr txBox="1"/>
      </xdr:nvSpPr>
      <xdr:spPr>
        <a:xfrm>
          <a:off x="17692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28" name="直線コネクタ 827">
          <a:extLst>
            <a:ext uri="{FF2B5EF4-FFF2-40B4-BE49-F238E27FC236}">
              <a16:creationId xmlns:a16="http://schemas.microsoft.com/office/drawing/2014/main" id="{00000000-0008-0000-0600-00003C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29" name="テキスト ボックス 828">
          <a:extLst>
            <a:ext uri="{FF2B5EF4-FFF2-40B4-BE49-F238E27FC236}">
              <a16:creationId xmlns:a16="http://schemas.microsoft.com/office/drawing/2014/main" id="{00000000-0008-0000-0600-00003D030000}"/>
            </a:ext>
          </a:extLst>
        </xdr:cNvPr>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0" name="直線コネクタ 829">
          <a:extLst>
            <a:ext uri="{FF2B5EF4-FFF2-40B4-BE49-F238E27FC236}">
              <a16:creationId xmlns:a16="http://schemas.microsoft.com/office/drawing/2014/main" id="{00000000-0008-0000-0600-00003E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31" name="テキスト ボックス 830">
          <a:extLst>
            <a:ext uri="{FF2B5EF4-FFF2-40B4-BE49-F238E27FC236}">
              <a16:creationId xmlns:a16="http://schemas.microsoft.com/office/drawing/2014/main" id="{00000000-0008-0000-0600-00003F030000}"/>
            </a:ext>
          </a:extLst>
        </xdr:cNvPr>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2" name="直線コネクタ 831">
          <a:extLst>
            <a:ext uri="{FF2B5EF4-FFF2-40B4-BE49-F238E27FC236}">
              <a16:creationId xmlns:a16="http://schemas.microsoft.com/office/drawing/2014/main" id="{00000000-0008-0000-0600-000040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3" name="テキスト ボックス 832">
          <a:extLst>
            <a:ext uri="{FF2B5EF4-FFF2-40B4-BE49-F238E27FC236}">
              <a16:creationId xmlns:a16="http://schemas.microsoft.com/office/drawing/2014/main" id="{00000000-0008-0000-0600-000041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4" name="繰出金グラフ枠">
          <a:extLst>
            <a:ext uri="{FF2B5EF4-FFF2-40B4-BE49-F238E27FC236}">
              <a16:creationId xmlns:a16="http://schemas.microsoft.com/office/drawing/2014/main" id="{00000000-0008-0000-0600-000042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152081</xdr:rowOff>
    </xdr:from>
    <xdr:to>
      <xdr:col>116</xdr:col>
      <xdr:colOff>62864</xdr:colOff>
      <xdr:row>78</xdr:row>
      <xdr:rowOff>169807</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flipV="1">
          <a:off x="22159595" y="12153581"/>
          <a:ext cx="1269" cy="138932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79</xdr:row>
      <xdr:rowOff>2184</xdr:rowOff>
    </xdr:from>
    <xdr:ext cx="534377" cy="259045"/>
    <xdr:sp macro="" textlink="">
      <xdr:nvSpPr>
        <xdr:cNvPr id="836" name="繰出金最小値テキスト">
          <a:extLst>
            <a:ext uri="{FF2B5EF4-FFF2-40B4-BE49-F238E27FC236}">
              <a16:creationId xmlns:a16="http://schemas.microsoft.com/office/drawing/2014/main" id="{00000000-0008-0000-0600-000044030000}"/>
            </a:ext>
          </a:extLst>
        </xdr:cNvPr>
        <xdr:cNvSpPr txBox="1"/>
      </xdr:nvSpPr>
      <xdr:spPr>
        <a:xfrm>
          <a:off x="22212300" y="13546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169807</xdr:rowOff>
    </xdr:from>
    <xdr:to>
      <xdr:col>116</xdr:col>
      <xdr:colOff>152400</xdr:colOff>
      <xdr:row>78</xdr:row>
      <xdr:rowOff>169807</xdr:rowOff>
    </xdr:to>
    <xdr:cxnSp macro="">
      <xdr:nvCxnSpPr>
        <xdr:cNvPr id="837" name="直線コネクタ 836">
          <a:extLst>
            <a:ext uri="{FF2B5EF4-FFF2-40B4-BE49-F238E27FC236}">
              <a16:creationId xmlns:a16="http://schemas.microsoft.com/office/drawing/2014/main" id="{00000000-0008-0000-0600-000045030000}"/>
            </a:ext>
          </a:extLst>
        </xdr:cNvPr>
        <xdr:cNvCxnSpPr/>
      </xdr:nvCxnSpPr>
      <xdr:spPr>
        <a:xfrm>
          <a:off x="22072600" y="135429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98758</xdr:rowOff>
    </xdr:from>
    <xdr:ext cx="599010" cy="259045"/>
    <xdr:sp macro="" textlink="">
      <xdr:nvSpPr>
        <xdr:cNvPr id="838" name="繰出金最大値テキスト">
          <a:extLst>
            <a:ext uri="{FF2B5EF4-FFF2-40B4-BE49-F238E27FC236}">
              <a16:creationId xmlns:a16="http://schemas.microsoft.com/office/drawing/2014/main" id="{00000000-0008-0000-0600-000046030000}"/>
            </a:ext>
          </a:extLst>
        </xdr:cNvPr>
        <xdr:cNvSpPr txBox="1"/>
      </xdr:nvSpPr>
      <xdr:spPr>
        <a:xfrm>
          <a:off x="22212300" y="11928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456,209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152081</xdr:rowOff>
    </xdr:from>
    <xdr:to>
      <xdr:col>116</xdr:col>
      <xdr:colOff>152400</xdr:colOff>
      <xdr:row>70</xdr:row>
      <xdr:rowOff>152081</xdr:rowOff>
    </xdr:to>
    <xdr:cxnSp macro="">
      <xdr:nvCxnSpPr>
        <xdr:cNvPr id="839" name="直線コネクタ 838">
          <a:extLst>
            <a:ext uri="{FF2B5EF4-FFF2-40B4-BE49-F238E27FC236}">
              <a16:creationId xmlns:a16="http://schemas.microsoft.com/office/drawing/2014/main" id="{00000000-0008-0000-0600-000047030000}"/>
            </a:ext>
          </a:extLst>
        </xdr:cNvPr>
        <xdr:cNvCxnSpPr/>
      </xdr:nvCxnSpPr>
      <xdr:spPr>
        <a:xfrm>
          <a:off x="22072600" y="121535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76</xdr:row>
      <xdr:rowOff>149151</xdr:rowOff>
    </xdr:from>
    <xdr:to>
      <xdr:col>116</xdr:col>
      <xdr:colOff>63500</xdr:colOff>
      <xdr:row>78</xdr:row>
      <xdr:rowOff>37598</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flipV="1">
          <a:off x="21323300" y="13179351"/>
          <a:ext cx="838200" cy="231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76</xdr:row>
      <xdr:rowOff>111734</xdr:rowOff>
    </xdr:from>
    <xdr:ext cx="599010" cy="259045"/>
    <xdr:sp macro="" textlink="">
      <xdr:nvSpPr>
        <xdr:cNvPr id="841" name="繰出金平均値テキスト">
          <a:extLst>
            <a:ext uri="{FF2B5EF4-FFF2-40B4-BE49-F238E27FC236}">
              <a16:creationId xmlns:a16="http://schemas.microsoft.com/office/drawing/2014/main" id="{00000000-0008-0000-0600-000049030000}"/>
            </a:ext>
          </a:extLst>
        </xdr:cNvPr>
        <xdr:cNvSpPr txBox="1"/>
      </xdr:nvSpPr>
      <xdr:spPr>
        <a:xfrm>
          <a:off x="22212300" y="1314193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131,402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133307</xdr:rowOff>
    </xdr:from>
    <xdr:to>
      <xdr:col>116</xdr:col>
      <xdr:colOff>114300</xdr:colOff>
      <xdr:row>77</xdr:row>
      <xdr:rowOff>63457</xdr:rowOff>
    </xdr:to>
    <xdr:sp macro="" textlink="">
      <xdr:nvSpPr>
        <xdr:cNvPr id="842" name="フローチャート: 判断 841">
          <a:extLst>
            <a:ext uri="{FF2B5EF4-FFF2-40B4-BE49-F238E27FC236}">
              <a16:creationId xmlns:a16="http://schemas.microsoft.com/office/drawing/2014/main" id="{00000000-0008-0000-0600-00004A030000}"/>
            </a:ext>
          </a:extLst>
        </xdr:cNvPr>
        <xdr:cNvSpPr/>
      </xdr:nvSpPr>
      <xdr:spPr>
        <a:xfrm>
          <a:off x="22110700" y="131635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78</xdr:row>
      <xdr:rowOff>37598</xdr:rowOff>
    </xdr:from>
    <xdr:to>
      <xdr:col>111</xdr:col>
      <xdr:colOff>177800</xdr:colOff>
      <xdr:row>78</xdr:row>
      <xdr:rowOff>40756</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0434300" y="13410698"/>
          <a:ext cx="889000" cy="3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76</xdr:row>
      <xdr:rowOff>109105</xdr:rowOff>
    </xdr:from>
    <xdr:to>
      <xdr:col>112</xdr:col>
      <xdr:colOff>38100</xdr:colOff>
      <xdr:row>77</xdr:row>
      <xdr:rowOff>39255</xdr:rowOff>
    </xdr:to>
    <xdr:sp macro="" textlink="">
      <xdr:nvSpPr>
        <xdr:cNvPr id="844" name="フローチャート: 判断 843">
          <a:extLst>
            <a:ext uri="{FF2B5EF4-FFF2-40B4-BE49-F238E27FC236}">
              <a16:creationId xmlns:a16="http://schemas.microsoft.com/office/drawing/2014/main" id="{00000000-0008-0000-0600-00004C030000}"/>
            </a:ext>
          </a:extLst>
        </xdr:cNvPr>
        <xdr:cNvSpPr/>
      </xdr:nvSpPr>
      <xdr:spPr>
        <a:xfrm>
          <a:off x="21272500" y="131393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68795</xdr:colOff>
      <xdr:row>75</xdr:row>
      <xdr:rowOff>55782</xdr:rowOff>
    </xdr:from>
    <xdr:ext cx="599010" cy="259045"/>
    <xdr:sp macro="" textlink="">
      <xdr:nvSpPr>
        <xdr:cNvPr id="845" name="テキスト ボックス 844">
          <a:extLst>
            <a:ext uri="{FF2B5EF4-FFF2-40B4-BE49-F238E27FC236}">
              <a16:creationId xmlns:a16="http://schemas.microsoft.com/office/drawing/2014/main" id="{00000000-0008-0000-0600-00004D030000}"/>
            </a:ext>
          </a:extLst>
        </xdr:cNvPr>
        <xdr:cNvSpPr txBox="1"/>
      </xdr:nvSpPr>
      <xdr:spPr>
        <a:xfrm>
          <a:off x="21023795" y="129145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138,813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78</xdr:row>
      <xdr:rowOff>40756</xdr:rowOff>
    </xdr:from>
    <xdr:to>
      <xdr:col>107</xdr:col>
      <xdr:colOff>50800</xdr:colOff>
      <xdr:row>78</xdr:row>
      <xdr:rowOff>62387</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19545300" y="13413856"/>
          <a:ext cx="889000" cy="21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76</xdr:row>
      <xdr:rowOff>132471</xdr:rowOff>
    </xdr:from>
    <xdr:to>
      <xdr:col>107</xdr:col>
      <xdr:colOff>101600</xdr:colOff>
      <xdr:row>77</xdr:row>
      <xdr:rowOff>62621</xdr:rowOff>
    </xdr:to>
    <xdr:sp macro="" textlink="">
      <xdr:nvSpPr>
        <xdr:cNvPr id="847" name="フローチャート: 判断 846">
          <a:extLst>
            <a:ext uri="{FF2B5EF4-FFF2-40B4-BE49-F238E27FC236}">
              <a16:creationId xmlns:a16="http://schemas.microsoft.com/office/drawing/2014/main" id="{00000000-0008-0000-0600-00004F030000}"/>
            </a:ext>
          </a:extLst>
        </xdr:cNvPr>
        <xdr:cNvSpPr/>
      </xdr:nvSpPr>
      <xdr:spPr>
        <a:xfrm>
          <a:off x="20383500" y="13162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132295</xdr:colOff>
      <xdr:row>75</xdr:row>
      <xdr:rowOff>79148</xdr:rowOff>
    </xdr:from>
    <xdr:ext cx="599010"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20134795" y="12937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78</xdr:row>
      <xdr:rowOff>62387</xdr:rowOff>
    </xdr:from>
    <xdr:to>
      <xdr:col>102</xdr:col>
      <xdr:colOff>114300</xdr:colOff>
      <xdr:row>78</xdr:row>
      <xdr:rowOff>71624</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18656300" y="13435487"/>
          <a:ext cx="889000" cy="92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77</xdr:row>
      <xdr:rowOff>23902</xdr:rowOff>
    </xdr:from>
    <xdr:to>
      <xdr:col>102</xdr:col>
      <xdr:colOff>165100</xdr:colOff>
      <xdr:row>77</xdr:row>
      <xdr:rowOff>125502</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19494500" y="13225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5295</xdr:colOff>
      <xdr:row>75</xdr:row>
      <xdr:rowOff>142029</xdr:rowOff>
    </xdr:from>
    <xdr:ext cx="599010"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19245795" y="130007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112,403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77</xdr:row>
      <xdr:rowOff>30564</xdr:rowOff>
    </xdr:from>
    <xdr:to>
      <xdr:col>98</xdr:col>
      <xdr:colOff>38100</xdr:colOff>
      <xdr:row>77</xdr:row>
      <xdr:rowOff>132164</xdr:rowOff>
    </xdr:to>
    <xdr:sp macro="" textlink="">
      <xdr:nvSpPr>
        <xdr:cNvPr id="852" name="フローチャート: 判断 851">
          <a:extLst>
            <a:ext uri="{FF2B5EF4-FFF2-40B4-BE49-F238E27FC236}">
              <a16:creationId xmlns:a16="http://schemas.microsoft.com/office/drawing/2014/main" id="{00000000-0008-0000-0600-000054030000}"/>
            </a:ext>
          </a:extLst>
        </xdr:cNvPr>
        <xdr:cNvSpPr/>
      </xdr:nvSpPr>
      <xdr:spPr>
        <a:xfrm>
          <a:off x="18605500" y="132322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68795</xdr:colOff>
      <xdr:row>75</xdr:row>
      <xdr:rowOff>148691</xdr:rowOff>
    </xdr:from>
    <xdr:ext cx="599010" cy="259045"/>
    <xdr:sp macro="" textlink="">
      <xdr:nvSpPr>
        <xdr:cNvPr id="853" name="テキスト ボックス 852">
          <a:extLst>
            <a:ext uri="{FF2B5EF4-FFF2-40B4-BE49-F238E27FC236}">
              <a16:creationId xmlns:a16="http://schemas.microsoft.com/office/drawing/2014/main" id="{00000000-0008-0000-0600-000055030000}"/>
            </a:ext>
          </a:extLst>
        </xdr:cNvPr>
        <xdr:cNvSpPr txBox="1"/>
      </xdr:nvSpPr>
      <xdr:spPr>
        <a:xfrm>
          <a:off x="18356795" y="13007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5" name="テキスト ボックス 854">
          <a:extLst>
            <a:ext uri="{FF2B5EF4-FFF2-40B4-BE49-F238E27FC236}">
              <a16:creationId xmlns:a16="http://schemas.microsoft.com/office/drawing/2014/main" id="{00000000-0008-0000-0600-000057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76</xdr:row>
      <xdr:rowOff>98351</xdr:rowOff>
    </xdr:from>
    <xdr:to>
      <xdr:col>116</xdr:col>
      <xdr:colOff>114300</xdr:colOff>
      <xdr:row>77</xdr:row>
      <xdr:rowOff>28501</xdr:rowOff>
    </xdr:to>
    <xdr:sp macro="" textlink="">
      <xdr:nvSpPr>
        <xdr:cNvPr id="859" name="楕円 858">
          <a:extLst>
            <a:ext uri="{FF2B5EF4-FFF2-40B4-BE49-F238E27FC236}">
              <a16:creationId xmlns:a16="http://schemas.microsoft.com/office/drawing/2014/main" id="{00000000-0008-0000-0600-00005B030000}"/>
            </a:ext>
          </a:extLst>
        </xdr:cNvPr>
        <xdr:cNvSpPr/>
      </xdr:nvSpPr>
      <xdr:spPr>
        <a:xfrm>
          <a:off x="22110700" y="131285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75</xdr:row>
      <xdr:rowOff>121228</xdr:rowOff>
    </xdr:from>
    <xdr:ext cx="599010" cy="259045"/>
    <xdr:sp macro="" textlink="">
      <xdr:nvSpPr>
        <xdr:cNvPr id="860" name="繰出金該当値テキスト">
          <a:extLst>
            <a:ext uri="{FF2B5EF4-FFF2-40B4-BE49-F238E27FC236}">
              <a16:creationId xmlns:a16="http://schemas.microsoft.com/office/drawing/2014/main" id="{00000000-0008-0000-0600-00005C030000}"/>
            </a:ext>
          </a:extLst>
        </xdr:cNvPr>
        <xdr:cNvSpPr txBox="1"/>
      </xdr:nvSpPr>
      <xdr:spPr>
        <a:xfrm>
          <a:off x="22212300" y="129799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142,106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77</xdr:row>
      <xdr:rowOff>158248</xdr:rowOff>
    </xdr:from>
    <xdr:to>
      <xdr:col>112</xdr:col>
      <xdr:colOff>38100</xdr:colOff>
      <xdr:row>78</xdr:row>
      <xdr:rowOff>88398</xdr:rowOff>
    </xdr:to>
    <xdr:sp macro="" textlink="">
      <xdr:nvSpPr>
        <xdr:cNvPr id="861" name="楕円 860">
          <a:extLst>
            <a:ext uri="{FF2B5EF4-FFF2-40B4-BE49-F238E27FC236}">
              <a16:creationId xmlns:a16="http://schemas.microsoft.com/office/drawing/2014/main" id="{00000000-0008-0000-0600-00005D030000}"/>
            </a:ext>
          </a:extLst>
        </xdr:cNvPr>
        <xdr:cNvSpPr/>
      </xdr:nvSpPr>
      <xdr:spPr>
        <a:xfrm>
          <a:off x="21272500" y="13359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78</xdr:row>
      <xdr:rowOff>79525</xdr:rowOff>
    </xdr:from>
    <xdr:ext cx="534377" cy="259045"/>
    <xdr:sp macro="" textlink="">
      <xdr:nvSpPr>
        <xdr:cNvPr id="862" name="テキスト ボックス 861">
          <a:extLst>
            <a:ext uri="{FF2B5EF4-FFF2-40B4-BE49-F238E27FC236}">
              <a16:creationId xmlns:a16="http://schemas.microsoft.com/office/drawing/2014/main" id="{00000000-0008-0000-0600-00005E030000}"/>
            </a:ext>
          </a:extLst>
        </xdr:cNvPr>
        <xdr:cNvSpPr txBox="1"/>
      </xdr:nvSpPr>
      <xdr:spPr>
        <a:xfrm>
          <a:off x="21056111" y="13452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77</xdr:row>
      <xdr:rowOff>161406</xdr:rowOff>
    </xdr:from>
    <xdr:to>
      <xdr:col>107</xdr:col>
      <xdr:colOff>101600</xdr:colOff>
      <xdr:row>78</xdr:row>
      <xdr:rowOff>91556</xdr:rowOff>
    </xdr:to>
    <xdr:sp macro="" textlink="">
      <xdr:nvSpPr>
        <xdr:cNvPr id="863" name="楕円 862">
          <a:extLst>
            <a:ext uri="{FF2B5EF4-FFF2-40B4-BE49-F238E27FC236}">
              <a16:creationId xmlns:a16="http://schemas.microsoft.com/office/drawing/2014/main" id="{00000000-0008-0000-0600-00005F030000}"/>
            </a:ext>
          </a:extLst>
        </xdr:cNvPr>
        <xdr:cNvSpPr/>
      </xdr:nvSpPr>
      <xdr:spPr>
        <a:xfrm>
          <a:off x="20383500" y="13363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78</xdr:row>
      <xdr:rowOff>82683</xdr:rowOff>
    </xdr:from>
    <xdr:ext cx="534377" cy="259045"/>
    <xdr:sp macro="" textlink="">
      <xdr:nvSpPr>
        <xdr:cNvPr id="864" name="テキスト ボックス 863">
          <a:extLst>
            <a:ext uri="{FF2B5EF4-FFF2-40B4-BE49-F238E27FC236}">
              <a16:creationId xmlns:a16="http://schemas.microsoft.com/office/drawing/2014/main" id="{00000000-0008-0000-0600-000060030000}"/>
            </a:ext>
          </a:extLst>
        </xdr:cNvPr>
        <xdr:cNvSpPr txBox="1"/>
      </xdr:nvSpPr>
      <xdr:spPr>
        <a:xfrm>
          <a:off x="20167111" y="134557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78</xdr:row>
      <xdr:rowOff>11587</xdr:rowOff>
    </xdr:from>
    <xdr:to>
      <xdr:col>102</xdr:col>
      <xdr:colOff>165100</xdr:colOff>
      <xdr:row>78</xdr:row>
      <xdr:rowOff>113187</xdr:rowOff>
    </xdr:to>
    <xdr:sp macro="" textlink="">
      <xdr:nvSpPr>
        <xdr:cNvPr id="865" name="楕円 864">
          <a:extLst>
            <a:ext uri="{FF2B5EF4-FFF2-40B4-BE49-F238E27FC236}">
              <a16:creationId xmlns:a16="http://schemas.microsoft.com/office/drawing/2014/main" id="{00000000-0008-0000-0600-000061030000}"/>
            </a:ext>
          </a:extLst>
        </xdr:cNvPr>
        <xdr:cNvSpPr/>
      </xdr:nvSpPr>
      <xdr:spPr>
        <a:xfrm>
          <a:off x="19494500" y="13384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78</xdr:row>
      <xdr:rowOff>104314</xdr:rowOff>
    </xdr:from>
    <xdr:ext cx="534377" cy="259045"/>
    <xdr:sp macro="" textlink="">
      <xdr:nvSpPr>
        <xdr:cNvPr id="866" name="テキスト ボックス 865">
          <a:extLst>
            <a:ext uri="{FF2B5EF4-FFF2-40B4-BE49-F238E27FC236}">
              <a16:creationId xmlns:a16="http://schemas.microsoft.com/office/drawing/2014/main" id="{00000000-0008-0000-0600-000062030000}"/>
            </a:ext>
          </a:extLst>
        </xdr:cNvPr>
        <xdr:cNvSpPr txBox="1"/>
      </xdr:nvSpPr>
      <xdr:spPr>
        <a:xfrm>
          <a:off x="19278111" y="134774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78</xdr:row>
      <xdr:rowOff>20824</xdr:rowOff>
    </xdr:from>
    <xdr:to>
      <xdr:col>98</xdr:col>
      <xdr:colOff>38100</xdr:colOff>
      <xdr:row>78</xdr:row>
      <xdr:rowOff>122424</xdr:rowOff>
    </xdr:to>
    <xdr:sp macro="" textlink="">
      <xdr:nvSpPr>
        <xdr:cNvPr id="867" name="楕円 866">
          <a:extLst>
            <a:ext uri="{FF2B5EF4-FFF2-40B4-BE49-F238E27FC236}">
              <a16:creationId xmlns:a16="http://schemas.microsoft.com/office/drawing/2014/main" id="{00000000-0008-0000-0600-000063030000}"/>
            </a:ext>
          </a:extLst>
        </xdr:cNvPr>
        <xdr:cNvSpPr/>
      </xdr:nvSpPr>
      <xdr:spPr>
        <a:xfrm>
          <a:off x="18605500" y="13393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78</xdr:row>
      <xdr:rowOff>113551</xdr:rowOff>
    </xdr:from>
    <xdr:ext cx="534377" cy="259045"/>
    <xdr:sp macro="" textlink="">
      <xdr:nvSpPr>
        <xdr:cNvPr id="868" name="テキスト ボックス 867">
          <a:extLst>
            <a:ext uri="{FF2B5EF4-FFF2-40B4-BE49-F238E27FC236}">
              <a16:creationId xmlns:a16="http://schemas.microsoft.com/office/drawing/2014/main" id="{00000000-0008-0000-0600-000064030000}"/>
            </a:ext>
          </a:extLst>
        </xdr:cNvPr>
        <xdr:cNvSpPr txBox="1"/>
      </xdr:nvSpPr>
      <xdr:spPr>
        <a:xfrm>
          <a:off x="18389111" y="134866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69" name="正方形/長方形 868">
          <a:extLst>
            <a:ext uri="{FF2B5EF4-FFF2-40B4-BE49-F238E27FC236}">
              <a16:creationId xmlns:a16="http://schemas.microsoft.com/office/drawing/2014/main" id="{00000000-0008-0000-0600-000065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0" name="正方形/長方形 869">
          <a:extLst>
            <a:ext uri="{FF2B5EF4-FFF2-40B4-BE49-F238E27FC236}">
              <a16:creationId xmlns:a16="http://schemas.microsoft.com/office/drawing/2014/main" id="{00000000-0008-0000-0600-000066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1" name="正方形/長方形 870">
          <a:extLst>
            <a:ext uri="{FF2B5EF4-FFF2-40B4-BE49-F238E27FC236}">
              <a16:creationId xmlns:a16="http://schemas.microsoft.com/office/drawing/2014/main" id="{00000000-0008-0000-0600-000067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77" name="テキスト ボックス 876">
          <a:extLst>
            <a:ext uri="{FF2B5EF4-FFF2-40B4-BE49-F238E27FC236}">
              <a16:creationId xmlns:a16="http://schemas.microsoft.com/office/drawing/2014/main" id="{00000000-0008-0000-0600-00006D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78" name="直線コネクタ 877">
          <a:extLst>
            <a:ext uri="{FF2B5EF4-FFF2-40B4-BE49-F238E27FC236}">
              <a16:creationId xmlns:a16="http://schemas.microsoft.com/office/drawing/2014/main" id="{00000000-0008-0000-0600-00006E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79" name="直線コネクタ 878">
          <a:extLst>
            <a:ext uri="{FF2B5EF4-FFF2-40B4-BE49-F238E27FC236}">
              <a16:creationId xmlns:a16="http://schemas.microsoft.com/office/drawing/2014/main" id="{00000000-0008-0000-0600-00006F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1" name="直線コネクタ 880">
          <a:extLst>
            <a:ext uri="{FF2B5EF4-FFF2-40B4-BE49-F238E27FC236}">
              <a16:creationId xmlns:a16="http://schemas.microsoft.com/office/drawing/2014/main" id="{00000000-0008-0000-0600-000071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2" name="テキスト ボックス 881">
          <a:extLst>
            <a:ext uri="{FF2B5EF4-FFF2-40B4-BE49-F238E27FC236}">
              <a16:creationId xmlns:a16="http://schemas.microsoft.com/office/drawing/2014/main" id="{00000000-0008-0000-0600-000072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3" name="前年度繰上充用金グラフ枠">
          <a:extLst>
            <a:ext uri="{FF2B5EF4-FFF2-40B4-BE49-F238E27FC236}">
              <a16:creationId xmlns:a16="http://schemas.microsoft.com/office/drawing/2014/main" id="{00000000-0008-0000-0600-000073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4" name="直線コネクタ 883">
          <a:extLst>
            <a:ext uri="{FF2B5EF4-FFF2-40B4-BE49-F238E27FC236}">
              <a16:creationId xmlns:a16="http://schemas.microsoft.com/office/drawing/2014/main" id="{00000000-0008-0000-0600-000074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5" name="前年度繰上充用金最小値テキスト">
          <a:extLst>
            <a:ext uri="{FF2B5EF4-FFF2-40B4-BE49-F238E27FC236}">
              <a16:creationId xmlns:a16="http://schemas.microsoft.com/office/drawing/2014/main" id="{00000000-0008-0000-0600-000075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6" name="直線コネクタ 885">
          <a:extLst>
            <a:ext uri="{FF2B5EF4-FFF2-40B4-BE49-F238E27FC236}">
              <a16:creationId xmlns:a16="http://schemas.microsoft.com/office/drawing/2014/main" id="{00000000-0008-0000-0600-000076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87" name="前年度繰上充用金最大値テキスト">
          <a:extLst>
            <a:ext uri="{FF2B5EF4-FFF2-40B4-BE49-F238E27FC236}">
              <a16:creationId xmlns:a16="http://schemas.microsoft.com/office/drawing/2014/main" id="{00000000-0008-0000-0600-000077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8" name="直線コネクタ 887">
          <a:extLst>
            <a:ext uri="{FF2B5EF4-FFF2-40B4-BE49-F238E27FC236}">
              <a16:creationId xmlns:a16="http://schemas.microsoft.com/office/drawing/2014/main" id="{00000000-0008-0000-0600-000078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0" name="前年度繰上充用金平均値テキスト">
          <a:extLst>
            <a:ext uri="{FF2B5EF4-FFF2-40B4-BE49-F238E27FC236}">
              <a16:creationId xmlns:a16="http://schemas.microsoft.com/office/drawing/2014/main" id="{00000000-0008-0000-0600-00007A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1" name="フローチャート: 判断 890">
          <a:extLst>
            <a:ext uri="{FF2B5EF4-FFF2-40B4-BE49-F238E27FC236}">
              <a16:creationId xmlns:a16="http://schemas.microsoft.com/office/drawing/2014/main" id="{00000000-0008-0000-0600-00007B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3" name="フローチャート: 判断 892">
          <a:extLst>
            <a:ext uri="{FF2B5EF4-FFF2-40B4-BE49-F238E27FC236}">
              <a16:creationId xmlns:a16="http://schemas.microsoft.com/office/drawing/2014/main" id="{00000000-0008-0000-0600-00007D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4" name="テキスト ボックス 893">
          <a:extLst>
            <a:ext uri="{FF2B5EF4-FFF2-40B4-BE49-F238E27FC236}">
              <a16:creationId xmlns:a16="http://schemas.microsoft.com/office/drawing/2014/main" id="{00000000-0008-0000-0600-00007E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6" name="フローチャート: 判断 895">
          <a:extLst>
            <a:ext uri="{FF2B5EF4-FFF2-40B4-BE49-F238E27FC236}">
              <a16:creationId xmlns:a16="http://schemas.microsoft.com/office/drawing/2014/main" id="{00000000-0008-0000-0600-000080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1" name="フローチャート: 判断 900">
          <a:extLst>
            <a:ext uri="{FF2B5EF4-FFF2-40B4-BE49-F238E27FC236}">
              <a16:creationId xmlns:a16="http://schemas.microsoft.com/office/drawing/2014/main" id="{00000000-0008-0000-0600-000085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2" name="テキスト ボックス 901">
          <a:extLst>
            <a:ext uri="{FF2B5EF4-FFF2-40B4-BE49-F238E27FC236}">
              <a16:creationId xmlns:a16="http://schemas.microsoft.com/office/drawing/2014/main" id="{00000000-0008-0000-0600-000086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4" name="テキスト ボックス 903">
          <a:extLst>
            <a:ext uri="{FF2B5EF4-FFF2-40B4-BE49-F238E27FC236}">
              <a16:creationId xmlns:a16="http://schemas.microsoft.com/office/drawing/2014/main" id="{00000000-0008-0000-0600-000088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8" name="楕円 907">
          <a:extLst>
            <a:ext uri="{FF2B5EF4-FFF2-40B4-BE49-F238E27FC236}">
              <a16:creationId xmlns:a16="http://schemas.microsoft.com/office/drawing/2014/main" id="{00000000-0008-0000-0600-00008C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09" name="前年度繰上充用金該当値テキスト">
          <a:extLst>
            <a:ext uri="{FF2B5EF4-FFF2-40B4-BE49-F238E27FC236}">
              <a16:creationId xmlns:a16="http://schemas.microsoft.com/office/drawing/2014/main" id="{00000000-0008-0000-0600-00008D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0" name="楕円 909">
          <a:extLst>
            <a:ext uri="{FF2B5EF4-FFF2-40B4-BE49-F238E27FC236}">
              <a16:creationId xmlns:a16="http://schemas.microsoft.com/office/drawing/2014/main" id="{00000000-0008-0000-0600-00008E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1" name="テキスト ボックス 910">
          <a:extLst>
            <a:ext uri="{FF2B5EF4-FFF2-40B4-BE49-F238E27FC236}">
              <a16:creationId xmlns:a16="http://schemas.microsoft.com/office/drawing/2014/main" id="{00000000-0008-0000-0600-00008F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2" name="楕円 911">
          <a:extLst>
            <a:ext uri="{FF2B5EF4-FFF2-40B4-BE49-F238E27FC236}">
              <a16:creationId xmlns:a16="http://schemas.microsoft.com/office/drawing/2014/main" id="{00000000-0008-0000-0600-000090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3" name="テキスト ボックス 912">
          <a:extLst>
            <a:ext uri="{FF2B5EF4-FFF2-40B4-BE49-F238E27FC236}">
              <a16:creationId xmlns:a16="http://schemas.microsoft.com/office/drawing/2014/main" id="{00000000-0008-0000-0600-000091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4" name="楕円 913">
          <a:extLst>
            <a:ext uri="{FF2B5EF4-FFF2-40B4-BE49-F238E27FC236}">
              <a16:creationId xmlns:a16="http://schemas.microsoft.com/office/drawing/2014/main" id="{00000000-0008-0000-0600-000092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5" name="テキスト ボックス 914">
          <a:extLst>
            <a:ext uri="{FF2B5EF4-FFF2-40B4-BE49-F238E27FC236}">
              <a16:creationId xmlns:a16="http://schemas.microsoft.com/office/drawing/2014/main" id="{00000000-0008-0000-0600-000093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楕円 915">
          <a:extLst>
            <a:ext uri="{FF2B5EF4-FFF2-40B4-BE49-F238E27FC236}">
              <a16:creationId xmlns:a16="http://schemas.microsoft.com/office/drawing/2014/main" id="{00000000-0008-0000-0600-000094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17" name="テキスト ボックス 916">
          <a:extLst>
            <a:ext uri="{FF2B5EF4-FFF2-40B4-BE49-F238E27FC236}">
              <a16:creationId xmlns:a16="http://schemas.microsoft.com/office/drawing/2014/main" id="{00000000-0008-0000-0600-000095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18" name="正方形/長方形 917">
          <a:extLst>
            <a:ext uri="{FF2B5EF4-FFF2-40B4-BE49-F238E27FC236}">
              <a16:creationId xmlns:a16="http://schemas.microsoft.com/office/drawing/2014/main" id="{00000000-0008-0000-0600-00009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19" name="正方形/長方形 918">
          <a:extLst>
            <a:ext uri="{FF2B5EF4-FFF2-40B4-BE49-F238E27FC236}">
              <a16:creationId xmlns:a16="http://schemas.microsoft.com/office/drawing/2014/main" id="{00000000-0008-0000-0600-00009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　基金積立及び繰出金の大幅な増が特徴となっている。積立については、減債基金及びふるさと納税基金の増が影響している。また、特別会計への繰出に加え、土地開発基金への繰出により増となっている。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　今後についても、引き続き控えている大型事業（幼保高台移転事業）に係る公債費の増に備え繰上償還を検討していく必要がある。</a:t>
          </a:r>
        </a:p>
        <a:p>
          <a:r>
            <a:rPr kumimoji="1" lang="ja-JP" altLang="en-US" sz="1300">
              <a:latin typeface="ＭＳ Ｐゴシック" panose="020B0600070205080204" pitchFamily="50" charset="-128"/>
              <a:ea typeface="ＭＳ Ｐゴシック" panose="020B0600070205080204" pitchFamily="50" charset="-128"/>
            </a:rPr>
            <a:t>　人口については、前年度比「△</a:t>
          </a:r>
          <a:r>
            <a:rPr kumimoji="1" lang="en-US" altLang="ja-JP" sz="1300">
              <a:latin typeface="ＭＳ Ｐゴシック" panose="020B0600070205080204" pitchFamily="50" charset="-128"/>
              <a:ea typeface="ＭＳ Ｐゴシック" panose="020B0600070205080204" pitchFamily="50" charset="-128"/>
            </a:rPr>
            <a:t>2.1</a:t>
          </a:r>
          <a:r>
            <a:rPr kumimoji="1" lang="ja-JP" altLang="en-US" sz="1300">
              <a:latin typeface="ＭＳ Ｐゴシック" panose="020B0600070205080204" pitchFamily="50" charset="-128"/>
              <a:ea typeface="ＭＳ Ｐゴシック" panose="020B0600070205080204" pitchFamily="50" charset="-128"/>
            </a:rPr>
            <a:t>ポイント」となり、人口減少は進行している状況であり、今後も住民一人当たりの行政コストは高くなることから行政サービスの効率化を図っていく必要がある。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2,472
2,453
6.53
4,055,520
3,969,402
49,377
1,556,385
3,784,324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macro=""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35577</xdr:rowOff>
    </xdr:from>
    <xdr:ext cx="531299" cy="259045"/>
    <xdr:sp macro=""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7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3" name="テキスト ボックス 52">
          <a:extLst>
            <a:ext uri="{FF2B5EF4-FFF2-40B4-BE49-F238E27FC236}">
              <a16:creationId xmlns:a16="http://schemas.microsoft.com/office/drawing/2014/main" id="{00000000-0008-0000-07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4" name="議会費グラフ枠">
          <a:extLst>
            <a:ext uri="{FF2B5EF4-FFF2-40B4-BE49-F238E27FC236}">
              <a16:creationId xmlns:a16="http://schemas.microsoft.com/office/drawing/2014/main" id="{00000000-0008-0000-07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63335</xdr:rowOff>
    </xdr:from>
    <xdr:to>
      <xdr:col>24</xdr:col>
      <xdr:colOff>62865</xdr:colOff>
      <xdr:row>38</xdr:row>
      <xdr:rowOff>100317</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flipV="1">
          <a:off x="4633595" y="5206835"/>
          <a:ext cx="1270" cy="14085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104144</xdr:rowOff>
    </xdr:from>
    <xdr:ext cx="469744" cy="259045"/>
    <xdr:sp macro="" textlink="">
      <xdr:nvSpPr>
        <xdr:cNvPr id="56" name="議会費最小値テキスト">
          <a:extLst>
            <a:ext uri="{FF2B5EF4-FFF2-40B4-BE49-F238E27FC236}">
              <a16:creationId xmlns:a16="http://schemas.microsoft.com/office/drawing/2014/main" id="{00000000-0008-0000-0700-000038000000}"/>
            </a:ext>
          </a:extLst>
        </xdr:cNvPr>
        <xdr:cNvSpPr txBox="1"/>
      </xdr:nvSpPr>
      <xdr:spPr>
        <a:xfrm>
          <a:off x="4686300" y="6619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100317</xdr:rowOff>
    </xdr:from>
    <xdr:to>
      <xdr:col>24</xdr:col>
      <xdr:colOff>152400</xdr:colOff>
      <xdr:row>38</xdr:row>
      <xdr:rowOff>100317</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66154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10012</xdr:rowOff>
    </xdr:from>
    <xdr:ext cx="599010" cy="259045"/>
    <xdr:sp macro="" textlink="">
      <xdr:nvSpPr>
        <xdr:cNvPr id="58" name="議会費最大値テキスト">
          <a:extLst>
            <a:ext uri="{FF2B5EF4-FFF2-40B4-BE49-F238E27FC236}">
              <a16:creationId xmlns:a16="http://schemas.microsoft.com/office/drawing/2014/main" id="{00000000-0008-0000-0700-00003A000000}"/>
            </a:ext>
          </a:extLst>
        </xdr:cNvPr>
        <xdr:cNvSpPr txBox="1"/>
      </xdr:nvSpPr>
      <xdr:spPr>
        <a:xfrm>
          <a:off x="4686300" y="49820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120,013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63335</xdr:rowOff>
    </xdr:from>
    <xdr:to>
      <xdr:col>24</xdr:col>
      <xdr:colOff>152400</xdr:colOff>
      <xdr:row>30</xdr:row>
      <xdr:rowOff>63335</xdr:rowOff>
    </xdr:to>
    <xdr:cxnSp macro="">
      <xdr:nvCxnSpPr>
        <xdr:cNvPr id="59" name="直線コネクタ 58">
          <a:extLst>
            <a:ext uri="{FF2B5EF4-FFF2-40B4-BE49-F238E27FC236}">
              <a16:creationId xmlns:a16="http://schemas.microsoft.com/office/drawing/2014/main" id="{00000000-0008-0000-0700-00003B000000}"/>
            </a:ext>
          </a:extLst>
        </xdr:cNvPr>
        <xdr:cNvCxnSpPr/>
      </xdr:nvCxnSpPr>
      <xdr:spPr>
        <a:xfrm>
          <a:off x="4546600" y="52068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144297</xdr:rowOff>
    </xdr:from>
    <xdr:to>
      <xdr:col>24</xdr:col>
      <xdr:colOff>63500</xdr:colOff>
      <xdr:row>37</xdr:row>
      <xdr:rowOff>153479</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flipV="1">
          <a:off x="3797300" y="6487947"/>
          <a:ext cx="838200" cy="9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81551</xdr:rowOff>
    </xdr:from>
    <xdr:ext cx="534377" cy="259045"/>
    <xdr:sp macro="" textlink="">
      <xdr:nvSpPr>
        <xdr:cNvPr id="61" name="議会費平均値テキスト">
          <a:extLst>
            <a:ext uri="{FF2B5EF4-FFF2-40B4-BE49-F238E27FC236}">
              <a16:creationId xmlns:a16="http://schemas.microsoft.com/office/drawing/2014/main" id="{00000000-0008-0000-0700-00003D000000}"/>
            </a:ext>
          </a:extLst>
        </xdr:cNvPr>
        <xdr:cNvSpPr txBox="1"/>
      </xdr:nvSpPr>
      <xdr:spPr>
        <a:xfrm>
          <a:off x="4686300" y="62537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21,880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58674</xdr:rowOff>
    </xdr:from>
    <xdr:to>
      <xdr:col>24</xdr:col>
      <xdr:colOff>114300</xdr:colOff>
      <xdr:row>37</xdr:row>
      <xdr:rowOff>160274</xdr:rowOff>
    </xdr:to>
    <xdr:sp macro=""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4584700" y="64023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153479</xdr:rowOff>
    </xdr:from>
    <xdr:to>
      <xdr:col>19</xdr:col>
      <xdr:colOff>177800</xdr:colOff>
      <xdr:row>37</xdr:row>
      <xdr:rowOff>154305</xdr:rowOff>
    </xdr:to>
    <xdr:cxnSp macro="">
      <xdr:nvCxnSpPr>
        <xdr:cNvPr id="63" name="直線コネクタ 62">
          <a:extLst>
            <a:ext uri="{FF2B5EF4-FFF2-40B4-BE49-F238E27FC236}">
              <a16:creationId xmlns:a16="http://schemas.microsoft.com/office/drawing/2014/main" id="{00000000-0008-0000-0700-00003F000000}"/>
            </a:ext>
          </a:extLst>
        </xdr:cNvPr>
        <xdr:cNvCxnSpPr/>
      </xdr:nvCxnSpPr>
      <xdr:spPr>
        <a:xfrm flipV="1">
          <a:off x="2908300" y="6497129"/>
          <a:ext cx="889000" cy="8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73457</xdr:rowOff>
    </xdr:from>
    <xdr:to>
      <xdr:col>20</xdr:col>
      <xdr:colOff>38100</xdr:colOff>
      <xdr:row>38</xdr:row>
      <xdr:rowOff>3607</xdr:rowOff>
    </xdr:to>
    <xdr:sp macro="" textlink="">
      <xdr:nvSpPr>
        <xdr:cNvPr id="64" name="フローチャート: 判断 63">
          <a:extLst>
            <a:ext uri="{FF2B5EF4-FFF2-40B4-BE49-F238E27FC236}">
              <a16:creationId xmlns:a16="http://schemas.microsoft.com/office/drawing/2014/main" id="{00000000-0008-0000-0700-000040000000}"/>
            </a:ext>
          </a:extLst>
        </xdr:cNvPr>
        <xdr:cNvSpPr/>
      </xdr:nvSpPr>
      <xdr:spPr>
        <a:xfrm>
          <a:off x="3746500" y="64171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20134</xdr:rowOff>
    </xdr:from>
    <xdr:ext cx="534377" cy="259045"/>
    <xdr:sp macro="" textlink="">
      <xdr:nvSpPr>
        <xdr:cNvPr id="65" name="テキスト ボックス 64">
          <a:extLst>
            <a:ext uri="{FF2B5EF4-FFF2-40B4-BE49-F238E27FC236}">
              <a16:creationId xmlns:a16="http://schemas.microsoft.com/office/drawing/2014/main" id="{00000000-0008-0000-0700-000041000000}"/>
            </a:ext>
          </a:extLst>
        </xdr:cNvPr>
        <xdr:cNvSpPr txBox="1"/>
      </xdr:nvSpPr>
      <xdr:spPr>
        <a:xfrm>
          <a:off x="3530111" y="6192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20,716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154305</xdr:rowOff>
    </xdr:from>
    <xdr:to>
      <xdr:col>15</xdr:col>
      <xdr:colOff>50800</xdr:colOff>
      <xdr:row>37</xdr:row>
      <xdr:rowOff>164656</xdr:rowOff>
    </xdr:to>
    <xdr:cxnSp macro="">
      <xdr:nvCxnSpPr>
        <xdr:cNvPr id="66" name="直線コネクタ 65">
          <a:extLst>
            <a:ext uri="{FF2B5EF4-FFF2-40B4-BE49-F238E27FC236}">
              <a16:creationId xmlns:a16="http://schemas.microsoft.com/office/drawing/2014/main" id="{00000000-0008-0000-0700-000042000000}"/>
            </a:ext>
          </a:extLst>
        </xdr:cNvPr>
        <xdr:cNvCxnSpPr/>
      </xdr:nvCxnSpPr>
      <xdr:spPr>
        <a:xfrm flipV="1">
          <a:off x="2019300" y="6497955"/>
          <a:ext cx="889000" cy="103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92621</xdr:rowOff>
    </xdr:from>
    <xdr:to>
      <xdr:col>15</xdr:col>
      <xdr:colOff>101600</xdr:colOff>
      <xdr:row>38</xdr:row>
      <xdr:rowOff>22771</xdr:rowOff>
    </xdr:to>
    <xdr:sp macro="" textlink="">
      <xdr:nvSpPr>
        <xdr:cNvPr id="67" name="フローチャート: 判断 66">
          <a:extLst>
            <a:ext uri="{FF2B5EF4-FFF2-40B4-BE49-F238E27FC236}">
              <a16:creationId xmlns:a16="http://schemas.microsoft.com/office/drawing/2014/main" id="{00000000-0008-0000-0700-000043000000}"/>
            </a:ext>
          </a:extLst>
        </xdr:cNvPr>
        <xdr:cNvSpPr/>
      </xdr:nvSpPr>
      <xdr:spPr>
        <a:xfrm>
          <a:off x="2857500" y="6436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39298</xdr:rowOff>
    </xdr:from>
    <xdr:ext cx="534377" cy="259045"/>
    <xdr:sp macro="" textlink="">
      <xdr:nvSpPr>
        <xdr:cNvPr id="68" name="テキスト ボックス 67">
          <a:extLst>
            <a:ext uri="{FF2B5EF4-FFF2-40B4-BE49-F238E27FC236}">
              <a16:creationId xmlns:a16="http://schemas.microsoft.com/office/drawing/2014/main" id="{00000000-0008-0000-0700-000044000000}"/>
            </a:ext>
          </a:extLst>
        </xdr:cNvPr>
        <xdr:cNvSpPr txBox="1"/>
      </xdr:nvSpPr>
      <xdr:spPr>
        <a:xfrm>
          <a:off x="2641111" y="6211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162281</xdr:rowOff>
    </xdr:from>
    <xdr:to>
      <xdr:col>10</xdr:col>
      <xdr:colOff>114300</xdr:colOff>
      <xdr:row>37</xdr:row>
      <xdr:rowOff>164656</xdr:rowOff>
    </xdr:to>
    <xdr:cxnSp macro="">
      <xdr:nvCxnSpPr>
        <xdr:cNvPr id="69" name="直線コネクタ 68">
          <a:extLst>
            <a:ext uri="{FF2B5EF4-FFF2-40B4-BE49-F238E27FC236}">
              <a16:creationId xmlns:a16="http://schemas.microsoft.com/office/drawing/2014/main" id="{00000000-0008-0000-0700-000045000000}"/>
            </a:ext>
          </a:extLst>
        </xdr:cNvPr>
        <xdr:cNvCxnSpPr/>
      </xdr:nvCxnSpPr>
      <xdr:spPr>
        <a:xfrm>
          <a:off x="1130300" y="6505931"/>
          <a:ext cx="889000" cy="23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118491</xdr:rowOff>
    </xdr:from>
    <xdr:to>
      <xdr:col>10</xdr:col>
      <xdr:colOff>165100</xdr:colOff>
      <xdr:row>38</xdr:row>
      <xdr:rowOff>48640</xdr:rowOff>
    </xdr:to>
    <xdr:sp macro=""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968500" y="646214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38</xdr:row>
      <xdr:rowOff>39768</xdr:rowOff>
    </xdr:from>
    <xdr:ext cx="534377" cy="259045"/>
    <xdr:sp macro=""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1752111" y="65548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111303</xdr:rowOff>
    </xdr:from>
    <xdr:to>
      <xdr:col>6</xdr:col>
      <xdr:colOff>38100</xdr:colOff>
      <xdr:row>38</xdr:row>
      <xdr:rowOff>41453</xdr:rowOff>
    </xdr:to>
    <xdr:sp macro="" textlink="">
      <xdr:nvSpPr>
        <xdr:cNvPr id="72" name="フローチャート: 判断 71">
          <a:extLst>
            <a:ext uri="{FF2B5EF4-FFF2-40B4-BE49-F238E27FC236}">
              <a16:creationId xmlns:a16="http://schemas.microsoft.com/office/drawing/2014/main" id="{00000000-0008-0000-0700-000048000000}"/>
            </a:ext>
          </a:extLst>
        </xdr:cNvPr>
        <xdr:cNvSpPr/>
      </xdr:nvSpPr>
      <xdr:spPr>
        <a:xfrm>
          <a:off x="1079500" y="64549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57980</xdr:rowOff>
    </xdr:from>
    <xdr:ext cx="534377" cy="259045"/>
    <xdr:sp macro=""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863111" y="62301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93497</xdr:rowOff>
    </xdr:from>
    <xdr:to>
      <xdr:col>24</xdr:col>
      <xdr:colOff>114300</xdr:colOff>
      <xdr:row>38</xdr:row>
      <xdr:rowOff>23647</xdr:rowOff>
    </xdr:to>
    <xdr:sp macro="" textlink="">
      <xdr:nvSpPr>
        <xdr:cNvPr id="79" name="楕円 78">
          <a:extLst>
            <a:ext uri="{FF2B5EF4-FFF2-40B4-BE49-F238E27FC236}">
              <a16:creationId xmlns:a16="http://schemas.microsoft.com/office/drawing/2014/main" id="{00000000-0008-0000-0700-00004F000000}"/>
            </a:ext>
          </a:extLst>
        </xdr:cNvPr>
        <xdr:cNvSpPr/>
      </xdr:nvSpPr>
      <xdr:spPr>
        <a:xfrm>
          <a:off x="4584700" y="64371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71924</xdr:rowOff>
    </xdr:from>
    <xdr:ext cx="534377" cy="259045"/>
    <xdr:sp macro="" textlink="">
      <xdr:nvSpPr>
        <xdr:cNvPr id="80" name="議会費該当値テキスト">
          <a:extLst>
            <a:ext uri="{FF2B5EF4-FFF2-40B4-BE49-F238E27FC236}">
              <a16:creationId xmlns:a16="http://schemas.microsoft.com/office/drawing/2014/main" id="{00000000-0008-0000-0700-000050000000}"/>
            </a:ext>
          </a:extLst>
        </xdr:cNvPr>
        <xdr:cNvSpPr txBox="1"/>
      </xdr:nvSpPr>
      <xdr:spPr>
        <a:xfrm>
          <a:off x="4686300" y="64155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19,138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102679</xdr:rowOff>
    </xdr:from>
    <xdr:to>
      <xdr:col>20</xdr:col>
      <xdr:colOff>38100</xdr:colOff>
      <xdr:row>38</xdr:row>
      <xdr:rowOff>32829</xdr:rowOff>
    </xdr:to>
    <xdr:sp macro="" textlink="">
      <xdr:nvSpPr>
        <xdr:cNvPr id="81" name="楕円 80">
          <a:extLst>
            <a:ext uri="{FF2B5EF4-FFF2-40B4-BE49-F238E27FC236}">
              <a16:creationId xmlns:a16="http://schemas.microsoft.com/office/drawing/2014/main" id="{00000000-0008-0000-0700-000051000000}"/>
            </a:ext>
          </a:extLst>
        </xdr:cNvPr>
        <xdr:cNvSpPr/>
      </xdr:nvSpPr>
      <xdr:spPr>
        <a:xfrm>
          <a:off x="3746500" y="6446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38</xdr:row>
      <xdr:rowOff>23957</xdr:rowOff>
    </xdr:from>
    <xdr:ext cx="534377" cy="259045"/>
    <xdr:sp macro=""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3530111" y="6539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103505</xdr:rowOff>
    </xdr:from>
    <xdr:to>
      <xdr:col>15</xdr:col>
      <xdr:colOff>101600</xdr:colOff>
      <xdr:row>38</xdr:row>
      <xdr:rowOff>33655</xdr:rowOff>
    </xdr:to>
    <xdr:sp macro="" textlink="">
      <xdr:nvSpPr>
        <xdr:cNvPr id="83" name="楕円 82">
          <a:extLst>
            <a:ext uri="{FF2B5EF4-FFF2-40B4-BE49-F238E27FC236}">
              <a16:creationId xmlns:a16="http://schemas.microsoft.com/office/drawing/2014/main" id="{00000000-0008-0000-0700-000053000000}"/>
            </a:ext>
          </a:extLst>
        </xdr:cNvPr>
        <xdr:cNvSpPr/>
      </xdr:nvSpPr>
      <xdr:spPr>
        <a:xfrm>
          <a:off x="2857500" y="6447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38</xdr:row>
      <xdr:rowOff>24782</xdr:rowOff>
    </xdr:from>
    <xdr:ext cx="534377" cy="259045"/>
    <xdr:sp macro=""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2641111" y="65398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113855</xdr:rowOff>
    </xdr:from>
    <xdr:to>
      <xdr:col>10</xdr:col>
      <xdr:colOff>165100</xdr:colOff>
      <xdr:row>38</xdr:row>
      <xdr:rowOff>44005</xdr:rowOff>
    </xdr:to>
    <xdr:sp macro="" textlink="">
      <xdr:nvSpPr>
        <xdr:cNvPr id="85" name="楕円 84">
          <a:extLst>
            <a:ext uri="{FF2B5EF4-FFF2-40B4-BE49-F238E27FC236}">
              <a16:creationId xmlns:a16="http://schemas.microsoft.com/office/drawing/2014/main" id="{00000000-0008-0000-0700-000055000000}"/>
            </a:ext>
          </a:extLst>
        </xdr:cNvPr>
        <xdr:cNvSpPr/>
      </xdr:nvSpPr>
      <xdr:spPr>
        <a:xfrm>
          <a:off x="1968500" y="6457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60532</xdr:rowOff>
    </xdr:from>
    <xdr:ext cx="534377" cy="259045"/>
    <xdr:sp macro=""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1752111" y="62327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111481</xdr:rowOff>
    </xdr:from>
    <xdr:to>
      <xdr:col>6</xdr:col>
      <xdr:colOff>38100</xdr:colOff>
      <xdr:row>38</xdr:row>
      <xdr:rowOff>41631</xdr:rowOff>
    </xdr:to>
    <xdr:sp macro="" textlink="">
      <xdr:nvSpPr>
        <xdr:cNvPr id="87" name="楕円 86">
          <a:extLst>
            <a:ext uri="{FF2B5EF4-FFF2-40B4-BE49-F238E27FC236}">
              <a16:creationId xmlns:a16="http://schemas.microsoft.com/office/drawing/2014/main" id="{00000000-0008-0000-0700-000057000000}"/>
            </a:ext>
          </a:extLst>
        </xdr:cNvPr>
        <xdr:cNvSpPr/>
      </xdr:nvSpPr>
      <xdr:spPr>
        <a:xfrm>
          <a:off x="1079500" y="64551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38</xdr:row>
      <xdr:rowOff>32758</xdr:rowOff>
    </xdr:from>
    <xdr:ext cx="534377" cy="259045"/>
    <xdr:sp macro="" textlink="">
      <xdr:nvSpPr>
        <xdr:cNvPr id="88" name="テキスト ボックス 87">
          <a:extLst>
            <a:ext uri="{FF2B5EF4-FFF2-40B4-BE49-F238E27FC236}">
              <a16:creationId xmlns:a16="http://schemas.microsoft.com/office/drawing/2014/main" id="{00000000-0008-0000-0700-000058000000}"/>
            </a:ext>
          </a:extLst>
        </xdr:cNvPr>
        <xdr:cNvSpPr txBox="1"/>
      </xdr:nvSpPr>
      <xdr:spPr>
        <a:xfrm>
          <a:off x="863111" y="6547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9" name="正方形/長方形 88">
          <a:extLst>
            <a:ext uri="{FF2B5EF4-FFF2-40B4-BE49-F238E27FC236}">
              <a16:creationId xmlns:a16="http://schemas.microsoft.com/office/drawing/2014/main" id="{00000000-0008-0000-07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65,263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121,690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7" name="テキスト ボックス 96">
          <a:extLst>
            <a:ext uri="{FF2B5EF4-FFF2-40B4-BE49-F238E27FC236}">
              <a16:creationId xmlns:a16="http://schemas.microsoft.com/office/drawing/2014/main" id="{00000000-0008-0000-07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7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81776</xdr:rowOff>
    </xdr:from>
    <xdr:to>
      <xdr:col>24</xdr:col>
      <xdr:colOff>62865</xdr:colOff>
      <xdr:row>58</xdr:row>
      <xdr:rowOff>113180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654276"/>
          <a:ext cx="1270" cy="14030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117007</xdr:rowOff>
    </xdr:from>
    <xdr:ext cx="599010" cy="259045"/>
    <xdr:sp macro=""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611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116,012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113180</xdr:rowOff>
    </xdr:from>
    <xdr:to>
      <xdr:col>24</xdr:col>
      <xdr:colOff>152400</xdr:colOff>
      <xdr:row>58</xdr:row>
      <xdr:rowOff>113180</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57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28453</xdr:rowOff>
    </xdr:from>
    <xdr:ext cx="690189" cy="259045"/>
    <xdr:sp macro=""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42950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6,253,387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81776</xdr:rowOff>
    </xdr:from>
    <xdr:to>
      <xdr:col>24</xdr:col>
      <xdr:colOff>152400</xdr:colOff>
      <xdr:row>50</xdr:row>
      <xdr:rowOff>81776</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654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141329</xdr:rowOff>
    </xdr:from>
    <xdr:to>
      <xdr:col>24</xdr:col>
      <xdr:colOff>63500</xdr:colOff>
      <xdr:row>58</xdr:row>
      <xdr:rowOff>17829</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913979"/>
          <a:ext cx="838200" cy="479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139035</xdr:rowOff>
    </xdr:from>
    <xdr:ext cx="599010" cy="259045"/>
    <xdr:sp macro=""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9116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436,317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160608</xdr:rowOff>
    </xdr:from>
    <xdr:to>
      <xdr:col>24</xdr:col>
      <xdr:colOff>114300</xdr:colOff>
      <xdr:row>58</xdr:row>
      <xdr:rowOff>90758</xdr:rowOff>
    </xdr:to>
    <xdr:sp macro=""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33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160713</xdr:rowOff>
    </xdr:from>
    <xdr:to>
      <xdr:col>19</xdr:col>
      <xdr:colOff>177800</xdr:colOff>
      <xdr:row>58</xdr:row>
      <xdr:rowOff>17829</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a:off x="2908300" y="9933363"/>
          <a:ext cx="889000" cy="285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155189</xdr:rowOff>
    </xdr:from>
    <xdr:to>
      <xdr:col>20</xdr:col>
      <xdr:colOff>38100</xdr:colOff>
      <xdr:row>58</xdr:row>
      <xdr:rowOff>85339</xdr:rowOff>
    </xdr:to>
    <xdr:sp macro=""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2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76466</xdr:rowOff>
    </xdr:from>
    <xdr:ext cx="599010" cy="259045"/>
    <xdr:sp macro=""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497795" y="100205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160713</xdr:rowOff>
    </xdr:from>
    <xdr:to>
      <xdr:col>15</xdr:col>
      <xdr:colOff>50800</xdr:colOff>
      <xdr:row>58</xdr:row>
      <xdr:rowOff>1079</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flipV="1">
          <a:off x="2019300" y="9933363"/>
          <a:ext cx="889000" cy="11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138929</xdr:rowOff>
    </xdr:from>
    <xdr:to>
      <xdr:col>15</xdr:col>
      <xdr:colOff>101600</xdr:colOff>
      <xdr:row>58</xdr:row>
      <xdr:rowOff>69079</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11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60206</xdr:rowOff>
    </xdr:from>
    <xdr:ext cx="599010"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10004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1079</xdr:rowOff>
    </xdr:from>
    <xdr:to>
      <xdr:col>10</xdr:col>
      <xdr:colOff>114300</xdr:colOff>
      <xdr:row>58</xdr:row>
      <xdr:rowOff>39102</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1130300" y="9945179"/>
          <a:ext cx="889000" cy="38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164134</xdr:rowOff>
    </xdr:from>
    <xdr:to>
      <xdr:col>10</xdr:col>
      <xdr:colOff>165100</xdr:colOff>
      <xdr:row>58</xdr:row>
      <xdr:rowOff>94284</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36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85411</xdr:rowOff>
    </xdr:from>
    <xdr:ext cx="599010"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100295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420,891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24157</xdr:rowOff>
    </xdr:from>
    <xdr:to>
      <xdr:col>6</xdr:col>
      <xdr:colOff>38100</xdr:colOff>
      <xdr:row>58</xdr:row>
      <xdr:rowOff>125757</xdr:rowOff>
    </xdr:to>
    <xdr:sp macro=""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968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116884</xdr:rowOff>
    </xdr:from>
    <xdr:ext cx="599010" cy="259045"/>
    <xdr:sp macro=""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100609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283,216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90529</xdr:rowOff>
    </xdr:from>
    <xdr:to>
      <xdr:col>24</xdr:col>
      <xdr:colOff>114300</xdr:colOff>
      <xdr:row>58</xdr:row>
      <xdr:rowOff>20679</xdr:rowOff>
    </xdr:to>
    <xdr:sp macro="" textlink="">
      <xdr:nvSpPr>
        <xdr:cNvPr id="134" name="楕円 133">
          <a:extLst>
            <a:ext uri="{FF2B5EF4-FFF2-40B4-BE49-F238E27FC236}">
              <a16:creationId xmlns:a16="http://schemas.microsoft.com/office/drawing/2014/main" id="{00000000-0008-0000-0700-000086000000}"/>
            </a:ext>
          </a:extLst>
        </xdr:cNvPr>
        <xdr:cNvSpPr/>
      </xdr:nvSpPr>
      <xdr:spPr>
        <a:xfrm>
          <a:off x="4584700" y="98631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113406</xdr:rowOff>
    </xdr:from>
    <xdr:ext cx="599010" cy="259045"/>
    <xdr:sp macro=""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7146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742,871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138479</xdr:rowOff>
    </xdr:from>
    <xdr:to>
      <xdr:col>20</xdr:col>
      <xdr:colOff>38100</xdr:colOff>
      <xdr:row>58</xdr:row>
      <xdr:rowOff>68629</xdr:rowOff>
    </xdr:to>
    <xdr:sp macro="" textlink="">
      <xdr:nvSpPr>
        <xdr:cNvPr id="136" name="楕円 135">
          <a:extLst>
            <a:ext uri="{FF2B5EF4-FFF2-40B4-BE49-F238E27FC236}">
              <a16:creationId xmlns:a16="http://schemas.microsoft.com/office/drawing/2014/main" id="{00000000-0008-0000-0700-000088000000}"/>
            </a:ext>
          </a:extLst>
        </xdr:cNvPr>
        <xdr:cNvSpPr/>
      </xdr:nvSpPr>
      <xdr:spPr>
        <a:xfrm>
          <a:off x="3746500" y="9911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85156</xdr:rowOff>
    </xdr:from>
    <xdr:ext cx="599010" cy="259045"/>
    <xdr:sp macro=""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497795" y="96863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109913</xdr:rowOff>
    </xdr:from>
    <xdr:to>
      <xdr:col>15</xdr:col>
      <xdr:colOff>101600</xdr:colOff>
      <xdr:row>58</xdr:row>
      <xdr:rowOff>40063</xdr:rowOff>
    </xdr:to>
    <xdr:sp macro="" textlink="">
      <xdr:nvSpPr>
        <xdr:cNvPr id="138" name="楕円 137">
          <a:extLst>
            <a:ext uri="{FF2B5EF4-FFF2-40B4-BE49-F238E27FC236}">
              <a16:creationId xmlns:a16="http://schemas.microsoft.com/office/drawing/2014/main" id="{00000000-0008-0000-0700-00008A000000}"/>
            </a:ext>
          </a:extLst>
        </xdr:cNvPr>
        <xdr:cNvSpPr/>
      </xdr:nvSpPr>
      <xdr:spPr>
        <a:xfrm>
          <a:off x="2857500" y="9882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56590</xdr:rowOff>
    </xdr:from>
    <xdr:ext cx="599010" cy="259045"/>
    <xdr:sp macro=""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08795" y="96577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658,080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121729</xdr:rowOff>
    </xdr:from>
    <xdr:to>
      <xdr:col>10</xdr:col>
      <xdr:colOff>165100</xdr:colOff>
      <xdr:row>58</xdr:row>
      <xdr:rowOff>51879</xdr:rowOff>
    </xdr:to>
    <xdr:sp macro="" textlink="">
      <xdr:nvSpPr>
        <xdr:cNvPr id="140" name="楕円 139">
          <a:extLst>
            <a:ext uri="{FF2B5EF4-FFF2-40B4-BE49-F238E27FC236}">
              <a16:creationId xmlns:a16="http://schemas.microsoft.com/office/drawing/2014/main" id="{00000000-0008-0000-0700-00008C000000}"/>
            </a:ext>
          </a:extLst>
        </xdr:cNvPr>
        <xdr:cNvSpPr/>
      </xdr:nvSpPr>
      <xdr:spPr>
        <a:xfrm>
          <a:off x="1968500" y="9894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68406</xdr:rowOff>
    </xdr:from>
    <xdr:ext cx="599010" cy="259045"/>
    <xdr:sp macro=""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19795" y="96696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159752</xdr:rowOff>
    </xdr:from>
    <xdr:to>
      <xdr:col>6</xdr:col>
      <xdr:colOff>38100</xdr:colOff>
      <xdr:row>58</xdr:row>
      <xdr:rowOff>89902</xdr:rowOff>
    </xdr:to>
    <xdr:sp macro="" textlink="">
      <xdr:nvSpPr>
        <xdr:cNvPr id="142" name="楕円 141">
          <a:extLst>
            <a:ext uri="{FF2B5EF4-FFF2-40B4-BE49-F238E27FC236}">
              <a16:creationId xmlns:a16="http://schemas.microsoft.com/office/drawing/2014/main" id="{00000000-0008-0000-0700-00008E000000}"/>
            </a:ext>
          </a:extLst>
        </xdr:cNvPr>
        <xdr:cNvSpPr/>
      </xdr:nvSpPr>
      <xdr:spPr>
        <a:xfrm>
          <a:off x="1079500" y="9932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106429</xdr:rowOff>
    </xdr:from>
    <xdr:ext cx="599010" cy="259045"/>
    <xdr:sp macro=""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707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440,059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207,189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249,312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98879</xdr:rowOff>
    </xdr:from>
    <xdr:to>
      <xdr:col>28</xdr:col>
      <xdr:colOff>114300</xdr:colOff>
      <xdr:row>79</xdr:row>
      <xdr:rowOff>98879</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128106</xdr:rowOff>
    </xdr:from>
    <xdr:ext cx="595419" cy="259045"/>
    <xdr:sp macro=""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50120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115207</xdr:rowOff>
    </xdr:from>
    <xdr:to>
      <xdr:col>28</xdr:col>
      <xdr:colOff>114300</xdr:colOff>
      <xdr:row>77</xdr:row>
      <xdr:rowOff>115207</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144434</xdr:rowOff>
    </xdr:from>
    <xdr:ext cx="595419" cy="259045"/>
    <xdr:sp macro=""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17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131535</xdr:rowOff>
    </xdr:from>
    <xdr:to>
      <xdr:col>28</xdr:col>
      <xdr:colOff>114300</xdr:colOff>
      <xdr:row>75</xdr:row>
      <xdr:rowOff>131535</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74</xdr:row>
      <xdr:rowOff>160762</xdr:rowOff>
    </xdr:from>
    <xdr:ext cx="595419" cy="259045"/>
    <xdr:sp macro=""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84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147865</xdr:rowOff>
    </xdr:from>
    <xdr:to>
      <xdr:col>28</xdr:col>
      <xdr:colOff>114300</xdr:colOff>
      <xdr:row>73</xdr:row>
      <xdr:rowOff>147865</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5642</xdr:rowOff>
    </xdr:from>
    <xdr:ext cx="595419" cy="259045"/>
    <xdr:sp macro=""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52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71</xdr:row>
      <xdr:rowOff>164193</xdr:rowOff>
    </xdr:from>
    <xdr:to>
      <xdr:col>28</xdr:col>
      <xdr:colOff>114300</xdr:colOff>
      <xdr:row>71</xdr:row>
      <xdr:rowOff>164193</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21970</xdr:rowOff>
    </xdr:from>
    <xdr:ext cx="595419" cy="259045"/>
    <xdr:sp macro=""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9072</xdr:rowOff>
    </xdr:from>
    <xdr:to>
      <xdr:col>28</xdr:col>
      <xdr:colOff>114300</xdr:colOff>
      <xdr:row>70</xdr:row>
      <xdr:rowOff>9072</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38299</xdr:rowOff>
    </xdr:from>
    <xdr:ext cx="595419" cy="259045"/>
    <xdr:sp macro=""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7" name="直線コネクタ 166">
          <a:extLst>
            <a:ext uri="{FF2B5EF4-FFF2-40B4-BE49-F238E27FC236}">
              <a16:creationId xmlns:a16="http://schemas.microsoft.com/office/drawing/2014/main" id="{00000000-0008-0000-0700-0000A7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8" name="テキスト ボックス 167">
          <a:extLst>
            <a:ext uri="{FF2B5EF4-FFF2-40B4-BE49-F238E27FC236}">
              <a16:creationId xmlns:a16="http://schemas.microsoft.com/office/drawing/2014/main" id="{00000000-0008-0000-0700-0000A8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9" name="民生費グラフ枠">
          <a:extLst>
            <a:ext uri="{FF2B5EF4-FFF2-40B4-BE49-F238E27FC236}">
              <a16:creationId xmlns:a16="http://schemas.microsoft.com/office/drawing/2014/main" id="{00000000-0008-0000-0700-0000A9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69</xdr:row>
      <xdr:rowOff>113898</xdr:rowOff>
    </xdr:from>
    <xdr:to>
      <xdr:col>24</xdr:col>
      <xdr:colOff>62865</xdr:colOff>
      <xdr:row>78</xdr:row>
      <xdr:rowOff>50687</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flipV="1">
          <a:off x="4633595" y="11943948"/>
          <a:ext cx="1270" cy="1479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54514</xdr:rowOff>
    </xdr:from>
    <xdr:ext cx="599010" cy="259045"/>
    <xdr:sp macro="" textlink="">
      <xdr:nvSpPr>
        <xdr:cNvPr id="171" name="民生費最小値テキスト">
          <a:extLst>
            <a:ext uri="{FF2B5EF4-FFF2-40B4-BE49-F238E27FC236}">
              <a16:creationId xmlns:a16="http://schemas.microsoft.com/office/drawing/2014/main" id="{00000000-0008-0000-0700-0000AB000000}"/>
            </a:ext>
          </a:extLst>
        </xdr:cNvPr>
        <xdr:cNvSpPr txBox="1"/>
      </xdr:nvSpPr>
      <xdr:spPr>
        <a:xfrm>
          <a:off x="4686300" y="134276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167,257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50687</xdr:rowOff>
    </xdr:from>
    <xdr:to>
      <xdr:col>24</xdr:col>
      <xdr:colOff>152400</xdr:colOff>
      <xdr:row>78</xdr:row>
      <xdr:rowOff>50687</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3423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60575</xdr:rowOff>
    </xdr:from>
    <xdr:ext cx="599010" cy="259045"/>
    <xdr:sp macro="" textlink="">
      <xdr:nvSpPr>
        <xdr:cNvPr id="173" name="民生費最大値テキスト">
          <a:extLst>
            <a:ext uri="{FF2B5EF4-FFF2-40B4-BE49-F238E27FC236}">
              <a16:creationId xmlns:a16="http://schemas.microsoft.com/office/drawing/2014/main" id="{00000000-0008-0000-0700-0000AD000000}"/>
            </a:ext>
          </a:extLst>
        </xdr:cNvPr>
        <xdr:cNvSpPr txBox="1"/>
      </xdr:nvSpPr>
      <xdr:spPr>
        <a:xfrm>
          <a:off x="4686300" y="117191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620,401</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69</xdr:row>
      <xdr:rowOff>113898</xdr:rowOff>
    </xdr:from>
    <xdr:to>
      <xdr:col>24</xdr:col>
      <xdr:colOff>152400</xdr:colOff>
      <xdr:row>69</xdr:row>
      <xdr:rowOff>113898</xdr:rowOff>
    </xdr:to>
    <xdr:cxnSp macro="">
      <xdr:nvCxnSpPr>
        <xdr:cNvPr id="174" name="直線コネクタ 173">
          <a:extLst>
            <a:ext uri="{FF2B5EF4-FFF2-40B4-BE49-F238E27FC236}">
              <a16:creationId xmlns:a16="http://schemas.microsoft.com/office/drawing/2014/main" id="{00000000-0008-0000-0700-0000AE000000}"/>
            </a:ext>
          </a:extLst>
        </xdr:cNvPr>
        <xdr:cNvCxnSpPr/>
      </xdr:nvCxnSpPr>
      <xdr:spPr>
        <a:xfrm>
          <a:off x="4546600" y="119439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166362</xdr:rowOff>
    </xdr:from>
    <xdr:to>
      <xdr:col>24</xdr:col>
      <xdr:colOff>63500</xdr:colOff>
      <xdr:row>77</xdr:row>
      <xdr:rowOff>116963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flipV="1">
          <a:off x="3797300" y="13196562"/>
          <a:ext cx="838200" cy="1220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168045</xdr:rowOff>
    </xdr:from>
    <xdr:ext cx="599010" cy="259045"/>
    <xdr:sp macro="" textlink="">
      <xdr:nvSpPr>
        <xdr:cNvPr id="176" name="民生費平均値テキスト">
          <a:extLst>
            <a:ext uri="{FF2B5EF4-FFF2-40B4-BE49-F238E27FC236}">
              <a16:creationId xmlns:a16="http://schemas.microsoft.com/office/drawing/2014/main" id="{00000000-0008-0000-0700-0000B0000000}"/>
            </a:ext>
          </a:extLst>
        </xdr:cNvPr>
        <xdr:cNvSpPr txBox="1"/>
      </xdr:nvSpPr>
      <xdr:spPr>
        <a:xfrm>
          <a:off x="4686300" y="1285534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280,270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145168</xdr:rowOff>
    </xdr:from>
    <xdr:to>
      <xdr:col>24</xdr:col>
      <xdr:colOff>114300</xdr:colOff>
      <xdr:row>76</xdr:row>
      <xdr:rowOff>75318</xdr:rowOff>
    </xdr:to>
    <xdr:sp macro=""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4584700" y="130039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116963</xdr:rowOff>
    </xdr:from>
    <xdr:to>
      <xdr:col>19</xdr:col>
      <xdr:colOff>177800</xdr:colOff>
      <xdr:row>77</xdr:row>
      <xdr:rowOff>160345</xdr:rowOff>
    </xdr:to>
    <xdr:cxnSp macro="">
      <xdr:nvCxnSpPr>
        <xdr:cNvPr id="178" name="直線コネクタ 177">
          <a:extLst>
            <a:ext uri="{FF2B5EF4-FFF2-40B4-BE49-F238E27FC236}">
              <a16:creationId xmlns:a16="http://schemas.microsoft.com/office/drawing/2014/main" id="{00000000-0008-0000-0700-0000B2000000}"/>
            </a:ext>
          </a:extLst>
        </xdr:cNvPr>
        <xdr:cNvCxnSpPr/>
      </xdr:nvCxnSpPr>
      <xdr:spPr>
        <a:xfrm flipV="1">
          <a:off x="2908300" y="13318613"/>
          <a:ext cx="889000" cy="43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45904</xdr:rowOff>
    </xdr:from>
    <xdr:to>
      <xdr:col>20</xdr:col>
      <xdr:colOff>38100</xdr:colOff>
      <xdr:row>76</xdr:row>
      <xdr:rowOff>147504</xdr:rowOff>
    </xdr:to>
    <xdr:sp macro="" textlink="">
      <xdr:nvSpPr>
        <xdr:cNvPr id="179" name="フローチャート: 判断 178">
          <a:extLst>
            <a:ext uri="{FF2B5EF4-FFF2-40B4-BE49-F238E27FC236}">
              <a16:creationId xmlns:a16="http://schemas.microsoft.com/office/drawing/2014/main" id="{00000000-0008-0000-0700-0000B3000000}"/>
            </a:ext>
          </a:extLst>
        </xdr:cNvPr>
        <xdr:cNvSpPr/>
      </xdr:nvSpPr>
      <xdr:spPr>
        <a:xfrm>
          <a:off x="3746500" y="13076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164030</xdr:rowOff>
    </xdr:from>
    <xdr:ext cx="599010" cy="259045"/>
    <xdr:sp macro="" textlink="">
      <xdr:nvSpPr>
        <xdr:cNvPr id="180" name="テキスト ボックス 179">
          <a:extLst>
            <a:ext uri="{FF2B5EF4-FFF2-40B4-BE49-F238E27FC236}">
              <a16:creationId xmlns:a16="http://schemas.microsoft.com/office/drawing/2014/main" id="{00000000-0008-0000-0700-0000B4000000}"/>
            </a:ext>
          </a:extLst>
        </xdr:cNvPr>
        <xdr:cNvSpPr txBox="1"/>
      </xdr:nvSpPr>
      <xdr:spPr>
        <a:xfrm>
          <a:off x="3497795" y="128513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160345</xdr:rowOff>
    </xdr:from>
    <xdr:to>
      <xdr:col>15</xdr:col>
      <xdr:colOff>50800</xdr:colOff>
      <xdr:row>78</xdr:row>
      <xdr:rowOff>21135</xdr:rowOff>
    </xdr:to>
    <xdr:cxnSp macro="">
      <xdr:nvCxnSpPr>
        <xdr:cNvPr id="181" name="直線コネクタ 180">
          <a:extLst>
            <a:ext uri="{FF2B5EF4-FFF2-40B4-BE49-F238E27FC236}">
              <a16:creationId xmlns:a16="http://schemas.microsoft.com/office/drawing/2014/main" id="{00000000-0008-0000-0700-0000B5000000}"/>
            </a:ext>
          </a:extLst>
        </xdr:cNvPr>
        <xdr:cNvCxnSpPr/>
      </xdr:nvCxnSpPr>
      <xdr:spPr>
        <a:xfrm flipV="1">
          <a:off x="2019300" y="13361995"/>
          <a:ext cx="889000" cy="3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48617</xdr:rowOff>
    </xdr:from>
    <xdr:to>
      <xdr:col>15</xdr:col>
      <xdr:colOff>101600</xdr:colOff>
      <xdr:row>76</xdr:row>
      <xdr:rowOff>150217</xdr:rowOff>
    </xdr:to>
    <xdr:sp macro="" textlink="">
      <xdr:nvSpPr>
        <xdr:cNvPr id="182" name="フローチャート: 判断 181">
          <a:extLst>
            <a:ext uri="{FF2B5EF4-FFF2-40B4-BE49-F238E27FC236}">
              <a16:creationId xmlns:a16="http://schemas.microsoft.com/office/drawing/2014/main" id="{00000000-0008-0000-0700-0000B6000000}"/>
            </a:ext>
          </a:extLst>
        </xdr:cNvPr>
        <xdr:cNvSpPr/>
      </xdr:nvSpPr>
      <xdr:spPr>
        <a:xfrm>
          <a:off x="2857500" y="13078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166744</xdr:rowOff>
    </xdr:from>
    <xdr:ext cx="599010" cy="259045"/>
    <xdr:sp macro="" textlink="">
      <xdr:nvSpPr>
        <xdr:cNvPr id="183" name="テキスト ボックス 182">
          <a:extLst>
            <a:ext uri="{FF2B5EF4-FFF2-40B4-BE49-F238E27FC236}">
              <a16:creationId xmlns:a16="http://schemas.microsoft.com/office/drawing/2014/main" id="{00000000-0008-0000-0700-0000B7000000}"/>
            </a:ext>
          </a:extLst>
        </xdr:cNvPr>
        <xdr:cNvSpPr txBox="1"/>
      </xdr:nvSpPr>
      <xdr:spPr>
        <a:xfrm>
          <a:off x="2608795" y="128540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21135</xdr:rowOff>
    </xdr:from>
    <xdr:to>
      <xdr:col>10</xdr:col>
      <xdr:colOff>114300</xdr:colOff>
      <xdr:row>78</xdr:row>
      <xdr:rowOff>28277</xdr:rowOff>
    </xdr:to>
    <xdr:cxnSp macro="">
      <xdr:nvCxnSpPr>
        <xdr:cNvPr id="184" name="直線コネクタ 183">
          <a:extLst>
            <a:ext uri="{FF2B5EF4-FFF2-40B4-BE49-F238E27FC236}">
              <a16:creationId xmlns:a16="http://schemas.microsoft.com/office/drawing/2014/main" id="{00000000-0008-0000-0700-0000B8000000}"/>
            </a:ext>
          </a:extLst>
        </xdr:cNvPr>
        <xdr:cNvCxnSpPr/>
      </xdr:nvCxnSpPr>
      <xdr:spPr>
        <a:xfrm flipV="1">
          <a:off x="1130300" y="13394235"/>
          <a:ext cx="889000" cy="71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120019</xdr:rowOff>
    </xdr:from>
    <xdr:to>
      <xdr:col>10</xdr:col>
      <xdr:colOff>165100</xdr:colOff>
      <xdr:row>77</xdr:row>
      <xdr:rowOff>50169</xdr:rowOff>
    </xdr:to>
    <xdr:sp macro=""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968500" y="131502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75</xdr:row>
      <xdr:rowOff>66696</xdr:rowOff>
    </xdr:from>
    <xdr:ext cx="599010" cy="259045"/>
    <xdr:sp macro=""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1719795" y="129254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235,471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6029</xdr:rowOff>
    </xdr:from>
    <xdr:to>
      <xdr:col>6</xdr:col>
      <xdr:colOff>38100</xdr:colOff>
      <xdr:row>77</xdr:row>
      <xdr:rowOff>107629</xdr:rowOff>
    </xdr:to>
    <xdr:sp macro="" textlink="">
      <xdr:nvSpPr>
        <xdr:cNvPr id="187" name="フローチャート: 判断 186">
          <a:extLst>
            <a:ext uri="{FF2B5EF4-FFF2-40B4-BE49-F238E27FC236}">
              <a16:creationId xmlns:a16="http://schemas.microsoft.com/office/drawing/2014/main" id="{00000000-0008-0000-0700-0000BB000000}"/>
            </a:ext>
          </a:extLst>
        </xdr:cNvPr>
        <xdr:cNvSpPr/>
      </xdr:nvSpPr>
      <xdr:spPr>
        <a:xfrm>
          <a:off x="1079500" y="13207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75</xdr:row>
      <xdr:rowOff>124156</xdr:rowOff>
    </xdr:from>
    <xdr:ext cx="599010" cy="259045"/>
    <xdr:sp macro=""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830795" y="12982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115562</xdr:rowOff>
    </xdr:from>
    <xdr:to>
      <xdr:col>24</xdr:col>
      <xdr:colOff>114300</xdr:colOff>
      <xdr:row>77</xdr:row>
      <xdr:rowOff>45712</xdr:rowOff>
    </xdr:to>
    <xdr:sp macro="" textlink="">
      <xdr:nvSpPr>
        <xdr:cNvPr id="194" name="楕円 193">
          <a:extLst>
            <a:ext uri="{FF2B5EF4-FFF2-40B4-BE49-F238E27FC236}">
              <a16:creationId xmlns:a16="http://schemas.microsoft.com/office/drawing/2014/main" id="{00000000-0008-0000-0700-0000C2000000}"/>
            </a:ext>
          </a:extLst>
        </xdr:cNvPr>
        <xdr:cNvSpPr/>
      </xdr:nvSpPr>
      <xdr:spPr>
        <a:xfrm>
          <a:off x="4584700" y="131457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93989</xdr:rowOff>
    </xdr:from>
    <xdr:ext cx="599010" cy="259045"/>
    <xdr:sp macro="" textlink="">
      <xdr:nvSpPr>
        <xdr:cNvPr id="195" name="民生費該当値テキスト">
          <a:extLst>
            <a:ext uri="{FF2B5EF4-FFF2-40B4-BE49-F238E27FC236}">
              <a16:creationId xmlns:a16="http://schemas.microsoft.com/office/drawing/2014/main" id="{00000000-0008-0000-0700-0000C3000000}"/>
            </a:ext>
          </a:extLst>
        </xdr:cNvPr>
        <xdr:cNvSpPr txBox="1"/>
      </xdr:nvSpPr>
      <xdr:spPr>
        <a:xfrm>
          <a:off x="4686300" y="131241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236,836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66163</xdr:rowOff>
    </xdr:from>
    <xdr:to>
      <xdr:col>20</xdr:col>
      <xdr:colOff>38100</xdr:colOff>
      <xdr:row>77</xdr:row>
      <xdr:rowOff>167763</xdr:rowOff>
    </xdr:to>
    <xdr:sp macro="" textlink="">
      <xdr:nvSpPr>
        <xdr:cNvPr id="196" name="楕円 195">
          <a:extLst>
            <a:ext uri="{FF2B5EF4-FFF2-40B4-BE49-F238E27FC236}">
              <a16:creationId xmlns:a16="http://schemas.microsoft.com/office/drawing/2014/main" id="{00000000-0008-0000-0700-0000C4000000}"/>
            </a:ext>
          </a:extLst>
        </xdr:cNvPr>
        <xdr:cNvSpPr/>
      </xdr:nvSpPr>
      <xdr:spPr>
        <a:xfrm>
          <a:off x="3746500" y="132678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158890</xdr:rowOff>
    </xdr:from>
    <xdr:ext cx="599010" cy="259045"/>
    <xdr:sp macro=""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3497795" y="133605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109545</xdr:rowOff>
    </xdr:from>
    <xdr:to>
      <xdr:col>15</xdr:col>
      <xdr:colOff>101600</xdr:colOff>
      <xdr:row>78</xdr:row>
      <xdr:rowOff>39695</xdr:rowOff>
    </xdr:to>
    <xdr:sp macro="" textlink="">
      <xdr:nvSpPr>
        <xdr:cNvPr id="198" name="楕円 197">
          <a:extLst>
            <a:ext uri="{FF2B5EF4-FFF2-40B4-BE49-F238E27FC236}">
              <a16:creationId xmlns:a16="http://schemas.microsoft.com/office/drawing/2014/main" id="{00000000-0008-0000-0700-0000C6000000}"/>
            </a:ext>
          </a:extLst>
        </xdr:cNvPr>
        <xdr:cNvSpPr/>
      </xdr:nvSpPr>
      <xdr:spPr>
        <a:xfrm>
          <a:off x="2857500" y="13311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30822</xdr:rowOff>
    </xdr:from>
    <xdr:ext cx="599010" cy="259045"/>
    <xdr:sp macro=""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2608795" y="134039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186,178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141785</xdr:rowOff>
    </xdr:from>
    <xdr:to>
      <xdr:col>10</xdr:col>
      <xdr:colOff>165100</xdr:colOff>
      <xdr:row>78</xdr:row>
      <xdr:rowOff>71935</xdr:rowOff>
    </xdr:to>
    <xdr:sp macro="" textlink="">
      <xdr:nvSpPr>
        <xdr:cNvPr id="200" name="楕円 199">
          <a:extLst>
            <a:ext uri="{FF2B5EF4-FFF2-40B4-BE49-F238E27FC236}">
              <a16:creationId xmlns:a16="http://schemas.microsoft.com/office/drawing/2014/main" id="{00000000-0008-0000-0700-0000C8000000}"/>
            </a:ext>
          </a:extLst>
        </xdr:cNvPr>
        <xdr:cNvSpPr/>
      </xdr:nvSpPr>
      <xdr:spPr>
        <a:xfrm>
          <a:off x="1968500" y="13343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78</xdr:row>
      <xdr:rowOff>63062</xdr:rowOff>
    </xdr:from>
    <xdr:ext cx="599010" cy="259045"/>
    <xdr:sp macro=""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1719795" y="13436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148927</xdr:rowOff>
    </xdr:from>
    <xdr:to>
      <xdr:col>6</xdr:col>
      <xdr:colOff>38100</xdr:colOff>
      <xdr:row>78</xdr:row>
      <xdr:rowOff>79077</xdr:rowOff>
    </xdr:to>
    <xdr:sp macro="" textlink="">
      <xdr:nvSpPr>
        <xdr:cNvPr id="202" name="楕円 201">
          <a:extLst>
            <a:ext uri="{FF2B5EF4-FFF2-40B4-BE49-F238E27FC236}">
              <a16:creationId xmlns:a16="http://schemas.microsoft.com/office/drawing/2014/main" id="{00000000-0008-0000-0700-0000CA000000}"/>
            </a:ext>
          </a:extLst>
        </xdr:cNvPr>
        <xdr:cNvSpPr/>
      </xdr:nvSpPr>
      <xdr:spPr>
        <a:xfrm>
          <a:off x="1079500" y="13350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70204</xdr:rowOff>
    </xdr:from>
    <xdr:ext cx="599010" cy="259045"/>
    <xdr:sp macro="" textlink="">
      <xdr:nvSpPr>
        <xdr:cNvPr id="203" name="テキスト ボックス 202">
          <a:extLst>
            <a:ext uri="{FF2B5EF4-FFF2-40B4-BE49-F238E27FC236}">
              <a16:creationId xmlns:a16="http://schemas.microsoft.com/office/drawing/2014/main" id="{00000000-0008-0000-0700-0000CB000000}"/>
            </a:ext>
          </a:extLst>
        </xdr:cNvPr>
        <xdr:cNvSpPr txBox="1"/>
      </xdr:nvSpPr>
      <xdr:spPr>
        <a:xfrm>
          <a:off x="830795" y="134433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4" name="正方形/長方形 203">
          <a:extLst>
            <a:ext uri="{FF2B5EF4-FFF2-40B4-BE49-F238E27FC236}">
              <a16:creationId xmlns:a16="http://schemas.microsoft.com/office/drawing/2014/main" id="{00000000-0008-0000-0700-0000CC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2" name="テキスト ボックス 211">
          <a:extLst>
            <a:ext uri="{FF2B5EF4-FFF2-40B4-BE49-F238E27FC236}">
              <a16:creationId xmlns:a16="http://schemas.microsoft.com/office/drawing/2014/main" id="{00000000-0008-0000-0700-0000D4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3" name="直線コネクタ 212">
          <a:extLst>
            <a:ext uri="{FF2B5EF4-FFF2-40B4-BE49-F238E27FC236}">
              <a16:creationId xmlns:a16="http://schemas.microsoft.com/office/drawing/2014/main" id="{00000000-0008-0000-0700-0000D5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95</xdr:row>
      <xdr:rowOff>54627</xdr:rowOff>
    </xdr:from>
    <xdr:ext cx="59541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92</xdr:row>
      <xdr:rowOff>111777</xdr:rowOff>
    </xdr:from>
    <xdr:ext cx="59541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4" name="衛生費グラフ枠">
          <a:extLst>
            <a:ext uri="{FF2B5EF4-FFF2-40B4-BE49-F238E27FC236}">
              <a16:creationId xmlns:a16="http://schemas.microsoft.com/office/drawing/2014/main" id="{00000000-0008-0000-0700-0000E0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92872</xdr:rowOff>
    </xdr:from>
    <xdr:to>
      <xdr:col>24</xdr:col>
      <xdr:colOff>62865</xdr:colOff>
      <xdr:row>98</xdr:row>
      <xdr:rowOff>58916</xdr:rowOff>
    </xdr:to>
    <xdr:cxnSp macro="">
      <xdr:nvCxnSpPr>
        <xdr:cNvPr id="225" name="直線コネクタ 224">
          <a:extLst>
            <a:ext uri="{FF2B5EF4-FFF2-40B4-BE49-F238E27FC236}">
              <a16:creationId xmlns:a16="http://schemas.microsoft.com/office/drawing/2014/main" id="{00000000-0008-0000-0700-0000E1000000}"/>
            </a:ext>
          </a:extLst>
        </xdr:cNvPr>
        <xdr:cNvCxnSpPr/>
      </xdr:nvCxnSpPr>
      <xdr:spPr>
        <a:xfrm flipV="1">
          <a:off x="4633595" y="15523372"/>
          <a:ext cx="1270" cy="13376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62743</xdr:rowOff>
    </xdr:from>
    <xdr:ext cx="534377" cy="259045"/>
    <xdr:sp macro="" textlink="">
      <xdr:nvSpPr>
        <xdr:cNvPr id="226" name="衛生費最小値テキスト">
          <a:extLst>
            <a:ext uri="{FF2B5EF4-FFF2-40B4-BE49-F238E27FC236}">
              <a16:creationId xmlns:a16="http://schemas.microsoft.com/office/drawing/2014/main" id="{00000000-0008-0000-0700-0000E2000000}"/>
            </a:ext>
          </a:extLst>
        </xdr:cNvPr>
        <xdr:cNvSpPr txBox="1"/>
      </xdr:nvSpPr>
      <xdr:spPr>
        <a:xfrm>
          <a:off x="4686300" y="168648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35,339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58916</xdr:rowOff>
    </xdr:from>
    <xdr:to>
      <xdr:col>24</xdr:col>
      <xdr:colOff>152400</xdr:colOff>
      <xdr:row>98</xdr:row>
      <xdr:rowOff>58916</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a:off x="4546600" y="168610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39549</xdr:rowOff>
    </xdr:from>
    <xdr:ext cx="599010" cy="259045"/>
    <xdr:sp macro="" textlink="">
      <xdr:nvSpPr>
        <xdr:cNvPr id="228" name="衛生費最大値テキスト">
          <a:extLst>
            <a:ext uri="{FF2B5EF4-FFF2-40B4-BE49-F238E27FC236}">
              <a16:creationId xmlns:a16="http://schemas.microsoft.com/office/drawing/2014/main" id="{00000000-0008-0000-0700-0000E4000000}"/>
            </a:ext>
          </a:extLst>
        </xdr:cNvPr>
        <xdr:cNvSpPr txBox="1"/>
      </xdr:nvSpPr>
      <xdr:spPr>
        <a:xfrm>
          <a:off x="4686300" y="152985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620,485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92872</xdr:rowOff>
    </xdr:from>
    <xdr:to>
      <xdr:col>24</xdr:col>
      <xdr:colOff>152400</xdr:colOff>
      <xdr:row>90</xdr:row>
      <xdr:rowOff>92872</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5523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24653</xdr:rowOff>
    </xdr:from>
    <xdr:to>
      <xdr:col>24</xdr:col>
      <xdr:colOff>63500</xdr:colOff>
      <xdr:row>97</xdr:row>
      <xdr:rowOff>37193</xdr:rowOff>
    </xdr:to>
    <xdr:cxnSp macro="">
      <xdr:nvCxnSpPr>
        <xdr:cNvPr id="230" name="直線コネクタ 229">
          <a:extLst>
            <a:ext uri="{FF2B5EF4-FFF2-40B4-BE49-F238E27FC236}">
              <a16:creationId xmlns:a16="http://schemas.microsoft.com/office/drawing/2014/main" id="{00000000-0008-0000-0700-0000E6000000}"/>
            </a:ext>
          </a:extLst>
        </xdr:cNvPr>
        <xdr:cNvCxnSpPr/>
      </xdr:nvCxnSpPr>
      <xdr:spPr>
        <a:xfrm flipV="1">
          <a:off x="3797300" y="16655303"/>
          <a:ext cx="838200" cy="12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97556</xdr:rowOff>
    </xdr:from>
    <xdr:ext cx="599010" cy="259045"/>
    <xdr:sp macro="" textlink="">
      <xdr:nvSpPr>
        <xdr:cNvPr id="231" name="衛生費平均値テキスト">
          <a:extLst>
            <a:ext uri="{FF2B5EF4-FFF2-40B4-BE49-F238E27FC236}">
              <a16:creationId xmlns:a16="http://schemas.microsoft.com/office/drawing/2014/main" id="{00000000-0008-0000-0700-0000E7000000}"/>
            </a:ext>
          </a:extLst>
        </xdr:cNvPr>
        <xdr:cNvSpPr txBox="1"/>
      </xdr:nvSpPr>
      <xdr:spPr>
        <a:xfrm>
          <a:off x="4686300" y="163853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74679</xdr:rowOff>
    </xdr:from>
    <xdr:to>
      <xdr:col>24</xdr:col>
      <xdr:colOff>114300</xdr:colOff>
      <xdr:row>97</xdr:row>
      <xdr:rowOff>4829</xdr:rowOff>
    </xdr:to>
    <xdr:sp macro="" textlink="">
      <xdr:nvSpPr>
        <xdr:cNvPr id="232" name="フローチャート: 判断 231">
          <a:extLst>
            <a:ext uri="{FF2B5EF4-FFF2-40B4-BE49-F238E27FC236}">
              <a16:creationId xmlns:a16="http://schemas.microsoft.com/office/drawing/2014/main" id="{00000000-0008-0000-0700-0000E8000000}"/>
            </a:ext>
          </a:extLst>
        </xdr:cNvPr>
        <xdr:cNvSpPr/>
      </xdr:nvSpPr>
      <xdr:spPr>
        <a:xfrm>
          <a:off x="4584700" y="165338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37193</xdr:rowOff>
    </xdr:from>
    <xdr:to>
      <xdr:col>19</xdr:col>
      <xdr:colOff>177800</xdr:colOff>
      <xdr:row>97</xdr:row>
      <xdr:rowOff>126905</xdr:rowOff>
    </xdr:to>
    <xdr:cxnSp macro="">
      <xdr:nvCxnSpPr>
        <xdr:cNvPr id="233" name="直線コネクタ 232">
          <a:extLst>
            <a:ext uri="{FF2B5EF4-FFF2-40B4-BE49-F238E27FC236}">
              <a16:creationId xmlns:a16="http://schemas.microsoft.com/office/drawing/2014/main" id="{00000000-0008-0000-0700-0000E9000000}"/>
            </a:ext>
          </a:extLst>
        </xdr:cNvPr>
        <xdr:cNvCxnSpPr/>
      </xdr:nvCxnSpPr>
      <xdr:spPr>
        <a:xfrm flipV="1">
          <a:off x="2908300" y="16667843"/>
          <a:ext cx="889000" cy="89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89323</xdr:rowOff>
    </xdr:from>
    <xdr:to>
      <xdr:col>20</xdr:col>
      <xdr:colOff>38100</xdr:colOff>
      <xdr:row>97</xdr:row>
      <xdr:rowOff>19473</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3746500" y="16548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95</xdr:row>
      <xdr:rowOff>36000</xdr:rowOff>
    </xdr:from>
    <xdr:ext cx="599010" cy="259045"/>
    <xdr:sp macro="" textlink="">
      <xdr:nvSpPr>
        <xdr:cNvPr id="235" name="テキスト ボックス 234">
          <a:extLst>
            <a:ext uri="{FF2B5EF4-FFF2-40B4-BE49-F238E27FC236}">
              <a16:creationId xmlns:a16="http://schemas.microsoft.com/office/drawing/2014/main" id="{00000000-0008-0000-0700-0000EB000000}"/>
            </a:ext>
          </a:extLst>
        </xdr:cNvPr>
        <xdr:cNvSpPr txBox="1"/>
      </xdr:nvSpPr>
      <xdr:spPr>
        <a:xfrm>
          <a:off x="3497795" y="163237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149,815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121112</xdr:rowOff>
    </xdr:from>
    <xdr:to>
      <xdr:col>15</xdr:col>
      <xdr:colOff>50800</xdr:colOff>
      <xdr:row>97</xdr:row>
      <xdr:rowOff>126905</xdr:rowOff>
    </xdr:to>
    <xdr:cxnSp macro="">
      <xdr:nvCxnSpPr>
        <xdr:cNvPr id="236" name="直線コネクタ 235">
          <a:extLst>
            <a:ext uri="{FF2B5EF4-FFF2-40B4-BE49-F238E27FC236}">
              <a16:creationId xmlns:a16="http://schemas.microsoft.com/office/drawing/2014/main" id="{00000000-0008-0000-0700-0000EC000000}"/>
            </a:ext>
          </a:extLst>
        </xdr:cNvPr>
        <xdr:cNvCxnSpPr/>
      </xdr:nvCxnSpPr>
      <xdr:spPr>
        <a:xfrm>
          <a:off x="2019300" y="16751762"/>
          <a:ext cx="889000" cy="57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99735</xdr:rowOff>
    </xdr:from>
    <xdr:to>
      <xdr:col>15</xdr:col>
      <xdr:colOff>101600</xdr:colOff>
      <xdr:row>97</xdr:row>
      <xdr:rowOff>29885</xdr:rowOff>
    </xdr:to>
    <xdr:sp macro="" textlink="">
      <xdr:nvSpPr>
        <xdr:cNvPr id="237" name="フローチャート: 判断 236">
          <a:extLst>
            <a:ext uri="{FF2B5EF4-FFF2-40B4-BE49-F238E27FC236}">
              <a16:creationId xmlns:a16="http://schemas.microsoft.com/office/drawing/2014/main" id="{00000000-0008-0000-0700-0000ED000000}"/>
            </a:ext>
          </a:extLst>
        </xdr:cNvPr>
        <xdr:cNvSpPr/>
      </xdr:nvSpPr>
      <xdr:spPr>
        <a:xfrm>
          <a:off x="2857500" y="16558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95</xdr:row>
      <xdr:rowOff>46412</xdr:rowOff>
    </xdr:from>
    <xdr:ext cx="599010" cy="259045"/>
    <xdr:sp macro="" textlink="">
      <xdr:nvSpPr>
        <xdr:cNvPr id="238" name="テキスト ボックス 237">
          <a:extLst>
            <a:ext uri="{FF2B5EF4-FFF2-40B4-BE49-F238E27FC236}">
              <a16:creationId xmlns:a16="http://schemas.microsoft.com/office/drawing/2014/main" id="{00000000-0008-0000-0700-0000EE000000}"/>
            </a:ext>
          </a:extLst>
        </xdr:cNvPr>
        <xdr:cNvSpPr txBox="1"/>
      </xdr:nvSpPr>
      <xdr:spPr>
        <a:xfrm>
          <a:off x="2608795" y="163341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117098</xdr:rowOff>
    </xdr:from>
    <xdr:to>
      <xdr:col>10</xdr:col>
      <xdr:colOff>114300</xdr:colOff>
      <xdr:row>97</xdr:row>
      <xdr:rowOff>121112</xdr:rowOff>
    </xdr:to>
    <xdr:cxnSp macro="">
      <xdr:nvCxnSpPr>
        <xdr:cNvPr id="239" name="直線コネクタ 238">
          <a:extLst>
            <a:ext uri="{FF2B5EF4-FFF2-40B4-BE49-F238E27FC236}">
              <a16:creationId xmlns:a16="http://schemas.microsoft.com/office/drawing/2014/main" id="{00000000-0008-0000-0700-0000EF000000}"/>
            </a:ext>
          </a:extLst>
        </xdr:cNvPr>
        <xdr:cNvCxnSpPr/>
      </xdr:nvCxnSpPr>
      <xdr:spPr>
        <a:xfrm>
          <a:off x="1130300" y="16747748"/>
          <a:ext cx="889000" cy="40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141802</xdr:rowOff>
    </xdr:from>
    <xdr:to>
      <xdr:col>10</xdr:col>
      <xdr:colOff>165100</xdr:colOff>
      <xdr:row>97</xdr:row>
      <xdr:rowOff>71952</xdr:rowOff>
    </xdr:to>
    <xdr:sp macro="" textlink="">
      <xdr:nvSpPr>
        <xdr:cNvPr id="240" name="フローチャート: 判断 239">
          <a:extLst>
            <a:ext uri="{FF2B5EF4-FFF2-40B4-BE49-F238E27FC236}">
              <a16:creationId xmlns:a16="http://schemas.microsoft.com/office/drawing/2014/main" id="{00000000-0008-0000-0700-0000F0000000}"/>
            </a:ext>
          </a:extLst>
        </xdr:cNvPr>
        <xdr:cNvSpPr/>
      </xdr:nvSpPr>
      <xdr:spPr>
        <a:xfrm>
          <a:off x="1968500" y="166010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88479</xdr:rowOff>
    </xdr:from>
    <xdr:ext cx="599010" cy="259045"/>
    <xdr:sp macro="" textlink="">
      <xdr:nvSpPr>
        <xdr:cNvPr id="241" name="テキスト ボックス 240">
          <a:extLst>
            <a:ext uri="{FF2B5EF4-FFF2-40B4-BE49-F238E27FC236}">
              <a16:creationId xmlns:a16="http://schemas.microsoft.com/office/drawing/2014/main" id="{00000000-0008-0000-0700-0000F1000000}"/>
            </a:ext>
          </a:extLst>
        </xdr:cNvPr>
        <xdr:cNvSpPr txBox="1"/>
      </xdr:nvSpPr>
      <xdr:spPr>
        <a:xfrm>
          <a:off x="1719795" y="163762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126,858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2375</xdr:rowOff>
    </xdr:from>
    <xdr:to>
      <xdr:col>6</xdr:col>
      <xdr:colOff>38100</xdr:colOff>
      <xdr:row>97</xdr:row>
      <xdr:rowOff>103975</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079500" y="16633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120502</xdr:rowOff>
    </xdr:from>
    <xdr:ext cx="599010"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830795" y="16408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4" name="テキスト ボックス 243">
          <a:extLst>
            <a:ext uri="{FF2B5EF4-FFF2-40B4-BE49-F238E27FC236}">
              <a16:creationId xmlns:a16="http://schemas.microsoft.com/office/drawing/2014/main" id="{00000000-0008-0000-0700-0000F4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145303</xdr:rowOff>
    </xdr:from>
    <xdr:to>
      <xdr:col>24</xdr:col>
      <xdr:colOff>114300</xdr:colOff>
      <xdr:row>97</xdr:row>
      <xdr:rowOff>75453</xdr:rowOff>
    </xdr:to>
    <xdr:sp macro="" textlink="">
      <xdr:nvSpPr>
        <xdr:cNvPr id="249" name="楕円 248">
          <a:extLst>
            <a:ext uri="{FF2B5EF4-FFF2-40B4-BE49-F238E27FC236}">
              <a16:creationId xmlns:a16="http://schemas.microsoft.com/office/drawing/2014/main" id="{00000000-0008-0000-0700-0000F9000000}"/>
            </a:ext>
          </a:extLst>
        </xdr:cNvPr>
        <xdr:cNvSpPr/>
      </xdr:nvSpPr>
      <xdr:spPr>
        <a:xfrm>
          <a:off x="4584700" y="166045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123730</xdr:rowOff>
    </xdr:from>
    <xdr:ext cx="599010" cy="259045"/>
    <xdr:sp macro="" textlink="">
      <xdr:nvSpPr>
        <xdr:cNvPr id="250" name="衛生費該当値テキスト">
          <a:extLst>
            <a:ext uri="{FF2B5EF4-FFF2-40B4-BE49-F238E27FC236}">
              <a16:creationId xmlns:a16="http://schemas.microsoft.com/office/drawing/2014/main" id="{00000000-0008-0000-0700-0000FA000000}"/>
            </a:ext>
          </a:extLst>
        </xdr:cNvPr>
        <xdr:cNvSpPr txBox="1"/>
      </xdr:nvSpPr>
      <xdr:spPr>
        <a:xfrm>
          <a:off x="4686300" y="16582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157843</xdr:rowOff>
    </xdr:from>
    <xdr:to>
      <xdr:col>20</xdr:col>
      <xdr:colOff>38100</xdr:colOff>
      <xdr:row>97</xdr:row>
      <xdr:rowOff>87993</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3746500" y="16617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97</xdr:row>
      <xdr:rowOff>79120</xdr:rowOff>
    </xdr:from>
    <xdr:ext cx="599010" cy="259045"/>
    <xdr:sp macro="" textlink="">
      <xdr:nvSpPr>
        <xdr:cNvPr id="252" name="テキスト ボックス 251">
          <a:extLst>
            <a:ext uri="{FF2B5EF4-FFF2-40B4-BE49-F238E27FC236}">
              <a16:creationId xmlns:a16="http://schemas.microsoft.com/office/drawing/2014/main" id="{00000000-0008-0000-0700-0000FC000000}"/>
            </a:ext>
          </a:extLst>
        </xdr:cNvPr>
        <xdr:cNvSpPr txBox="1"/>
      </xdr:nvSpPr>
      <xdr:spPr>
        <a:xfrm>
          <a:off x="3497795" y="167097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76105</xdr:rowOff>
    </xdr:from>
    <xdr:to>
      <xdr:col>15</xdr:col>
      <xdr:colOff>101600</xdr:colOff>
      <xdr:row>98</xdr:row>
      <xdr:rowOff>6255</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2857500" y="16706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168832</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2641111" y="16799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80,597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70312</xdr:rowOff>
    </xdr:from>
    <xdr:to>
      <xdr:col>10</xdr:col>
      <xdr:colOff>165100</xdr:colOff>
      <xdr:row>98</xdr:row>
      <xdr:rowOff>462</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1968500" y="167009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163039</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1752111" y="16793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83,131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66298</xdr:rowOff>
    </xdr:from>
    <xdr:to>
      <xdr:col>6</xdr:col>
      <xdr:colOff>38100</xdr:colOff>
      <xdr:row>97</xdr:row>
      <xdr:rowOff>167898</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079500" y="166969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159025</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863111" y="16789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9" name="正方形/長方形 258">
          <a:extLst>
            <a:ext uri="{FF2B5EF4-FFF2-40B4-BE49-F238E27FC236}">
              <a16:creationId xmlns:a16="http://schemas.microsoft.com/office/drawing/2014/main" id="{00000000-0008-0000-0700-000003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0" name="正方形/長方形 259">
          <a:extLst>
            <a:ext uri="{FF2B5EF4-FFF2-40B4-BE49-F238E27FC236}">
              <a16:creationId xmlns:a16="http://schemas.microsoft.com/office/drawing/2014/main" id="{00000000-0008-0000-0700-000004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7" name="テキスト ボックス 266">
          <a:extLst>
            <a:ext uri="{FF2B5EF4-FFF2-40B4-BE49-F238E27FC236}">
              <a16:creationId xmlns:a16="http://schemas.microsoft.com/office/drawing/2014/main" id="{00000000-0008-0000-0700-00000B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8" name="直線コネクタ 267">
          <a:extLst>
            <a:ext uri="{FF2B5EF4-FFF2-40B4-BE49-F238E27FC236}">
              <a16:creationId xmlns:a16="http://schemas.microsoft.com/office/drawing/2014/main" id="{00000000-0008-0000-0700-00000C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69" name="直線コネクタ 268">
          <a:extLst>
            <a:ext uri="{FF2B5EF4-FFF2-40B4-BE49-F238E27FC236}">
              <a16:creationId xmlns:a16="http://schemas.microsoft.com/office/drawing/2014/main" id="{00000000-0008-0000-0700-00000D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macro="" textlink="">
      <xdr:nvSpPr>
        <xdr:cNvPr id="270" name="テキスト ボックス 269">
          <a:extLst>
            <a:ext uri="{FF2B5EF4-FFF2-40B4-BE49-F238E27FC236}">
              <a16:creationId xmlns:a16="http://schemas.microsoft.com/office/drawing/2014/main" id="{00000000-0008-0000-0700-00000E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35577</xdr:rowOff>
    </xdr:from>
    <xdr:ext cx="531299"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072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33</xdr:row>
      <xdr:rowOff>168927</xdr:rowOff>
    </xdr:from>
    <xdr:ext cx="53129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072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31</xdr:row>
      <xdr:rowOff>130827</xdr:rowOff>
    </xdr:from>
    <xdr:ext cx="53129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072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92727</xdr:rowOff>
    </xdr:from>
    <xdr:ext cx="53129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072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1" name="労働費グラフ枠">
          <a:extLst>
            <a:ext uri="{FF2B5EF4-FFF2-40B4-BE49-F238E27FC236}">
              <a16:creationId xmlns:a16="http://schemas.microsoft.com/office/drawing/2014/main" id="{00000000-0008-0000-0700-000019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3835</xdr:rowOff>
    </xdr:from>
    <xdr:to>
      <xdr:col>54</xdr:col>
      <xdr:colOff>189865</xdr:colOff>
      <xdr:row>39</xdr:row>
      <xdr:rowOff>44450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flipV="1">
          <a:off x="10475595" y="5147335"/>
          <a:ext cx="1270" cy="15836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52462</xdr:rowOff>
    </xdr:from>
    <xdr:ext cx="249299" cy="259045"/>
    <xdr:sp macro="" textlink="">
      <xdr:nvSpPr>
        <xdr:cNvPr id="283" name="労働費最小値テキスト">
          <a:extLst>
            <a:ext uri="{FF2B5EF4-FFF2-40B4-BE49-F238E27FC236}">
              <a16:creationId xmlns:a16="http://schemas.microsoft.com/office/drawing/2014/main" id="{00000000-0008-0000-0700-00001B010000}"/>
            </a:ext>
          </a:extLst>
        </xdr:cNvPr>
        <xdr:cNvSpPr txBox="1"/>
      </xdr:nvSpPr>
      <xdr:spPr>
        <a:xfrm>
          <a:off x="10528300" y="673901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44450</xdr:rowOff>
    </xdr:from>
    <xdr:to>
      <xdr:col>55</xdr:col>
      <xdr:colOff>88900</xdr:colOff>
      <xdr:row>39</xdr:row>
      <xdr:rowOff>44450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121962</xdr:rowOff>
    </xdr:from>
    <xdr:ext cx="534377" cy="259045"/>
    <xdr:sp macro="" textlink="">
      <xdr:nvSpPr>
        <xdr:cNvPr id="285" name="労働費最大値テキスト">
          <a:extLst>
            <a:ext uri="{FF2B5EF4-FFF2-40B4-BE49-F238E27FC236}">
              <a16:creationId xmlns:a16="http://schemas.microsoft.com/office/drawing/2014/main" id="{00000000-0008-0000-0700-00001D010000}"/>
            </a:ext>
          </a:extLst>
        </xdr:cNvPr>
        <xdr:cNvSpPr txBox="1"/>
      </xdr:nvSpPr>
      <xdr:spPr>
        <a:xfrm>
          <a:off x="10528300" y="4922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83,132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3835</xdr:rowOff>
    </xdr:from>
    <xdr:to>
      <xdr:col>55</xdr:col>
      <xdr:colOff>88900</xdr:colOff>
      <xdr:row>30</xdr:row>
      <xdr:rowOff>3835</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51473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44450</xdr:rowOff>
    </xdr:from>
    <xdr:to>
      <xdr:col>55</xdr:col>
      <xdr:colOff>0</xdr:colOff>
      <xdr:row>39</xdr:row>
      <xdr:rowOff>44450</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9639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141362</xdr:rowOff>
    </xdr:from>
    <xdr:ext cx="469744" cy="259045"/>
    <xdr:sp macro="" textlink="">
      <xdr:nvSpPr>
        <xdr:cNvPr id="288" name="労働費平均値テキスト">
          <a:extLst>
            <a:ext uri="{FF2B5EF4-FFF2-40B4-BE49-F238E27FC236}">
              <a16:creationId xmlns:a16="http://schemas.microsoft.com/office/drawing/2014/main" id="{00000000-0008-0000-0700-000020010000}"/>
            </a:ext>
          </a:extLst>
        </xdr:cNvPr>
        <xdr:cNvSpPr txBox="1"/>
      </xdr:nvSpPr>
      <xdr:spPr>
        <a:xfrm>
          <a:off x="10528300" y="648501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118485</xdr:rowOff>
    </xdr:from>
    <xdr:to>
      <xdr:col>55</xdr:col>
      <xdr:colOff>50800</xdr:colOff>
      <xdr:row>39</xdr:row>
      <xdr:rowOff>48635</xdr:rowOff>
    </xdr:to>
    <xdr:sp macro="" textlink="">
      <xdr:nvSpPr>
        <xdr:cNvPr id="289" name="フローチャート: 判断 288">
          <a:extLst>
            <a:ext uri="{FF2B5EF4-FFF2-40B4-BE49-F238E27FC236}">
              <a16:creationId xmlns:a16="http://schemas.microsoft.com/office/drawing/2014/main" id="{00000000-0008-0000-0700-000021010000}"/>
            </a:ext>
          </a:extLst>
        </xdr:cNvPr>
        <xdr:cNvSpPr/>
      </xdr:nvSpPr>
      <xdr:spPr>
        <a:xfrm>
          <a:off x="10426700" y="6633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44450</xdr:rowOff>
    </xdr:from>
    <xdr:to>
      <xdr:col>50</xdr:col>
      <xdr:colOff>114300</xdr:colOff>
      <xdr:row>39</xdr:row>
      <xdr:rowOff>44450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8750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119914</xdr:rowOff>
    </xdr:from>
    <xdr:to>
      <xdr:col>50</xdr:col>
      <xdr:colOff>165100</xdr:colOff>
      <xdr:row>39</xdr:row>
      <xdr:rowOff>50064</xdr:rowOff>
    </xdr:to>
    <xdr:sp macro=""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9588500" y="6635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37</xdr:row>
      <xdr:rowOff>66590</xdr:rowOff>
    </xdr:from>
    <xdr:ext cx="469744" cy="259045"/>
    <xdr:sp macro=""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9404428" y="6410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44450</xdr:rowOff>
    </xdr:from>
    <xdr:to>
      <xdr:col>45</xdr:col>
      <xdr:colOff>177800</xdr:colOff>
      <xdr:row>39</xdr:row>
      <xdr:rowOff>44450</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a:off x="7861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117228</xdr:rowOff>
    </xdr:from>
    <xdr:to>
      <xdr:col>46</xdr:col>
      <xdr:colOff>38100</xdr:colOff>
      <xdr:row>39</xdr:row>
      <xdr:rowOff>47378</xdr:rowOff>
    </xdr:to>
    <xdr:sp macro=""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8699500" y="6632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37</xdr:row>
      <xdr:rowOff>63904</xdr:rowOff>
    </xdr:from>
    <xdr:ext cx="469744" cy="259045"/>
    <xdr:sp macro=""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8515428" y="64075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44450</xdr:rowOff>
    </xdr:from>
    <xdr:to>
      <xdr:col>41</xdr:col>
      <xdr:colOff>50800</xdr:colOff>
      <xdr:row>39</xdr:row>
      <xdr:rowOff>44450</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6972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151174</xdr:rowOff>
    </xdr:from>
    <xdr:to>
      <xdr:col>41</xdr:col>
      <xdr:colOff>101600</xdr:colOff>
      <xdr:row>39</xdr:row>
      <xdr:rowOff>81324</xdr:rowOff>
    </xdr:to>
    <xdr:sp macro=""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7810500" y="666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97851</xdr:rowOff>
    </xdr:from>
    <xdr:ext cx="378565" cy="259045"/>
    <xdr:sp macro=""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7672017" y="64415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154356</xdr:rowOff>
    </xdr:from>
    <xdr:to>
      <xdr:col>36</xdr:col>
      <xdr:colOff>165100</xdr:colOff>
      <xdr:row>39</xdr:row>
      <xdr:rowOff>84506</xdr:rowOff>
    </xdr:to>
    <xdr:sp macro=""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6921500" y="6669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101033</xdr:rowOff>
    </xdr:from>
    <xdr:ext cx="378565" cy="259045"/>
    <xdr:sp macro=""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6783017" y="64446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165100</xdr:rowOff>
    </xdr:from>
    <xdr:to>
      <xdr:col>55</xdr:col>
      <xdr:colOff>50800</xdr:colOff>
      <xdr:row>39</xdr:row>
      <xdr:rowOff>95250</xdr:rowOff>
    </xdr:to>
    <xdr:sp macro="" textlink="">
      <xdr:nvSpPr>
        <xdr:cNvPr id="306" name="楕円 305">
          <a:extLst>
            <a:ext uri="{FF2B5EF4-FFF2-40B4-BE49-F238E27FC236}">
              <a16:creationId xmlns:a16="http://schemas.microsoft.com/office/drawing/2014/main" id="{00000000-0008-0000-0700-000032010000}"/>
            </a:ext>
          </a:extLst>
        </xdr:cNvPr>
        <xdr:cNvSpPr/>
      </xdr:nvSpPr>
      <xdr:spPr>
        <a:xfrm>
          <a:off x="10426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96912</xdr:rowOff>
    </xdr:from>
    <xdr:ext cx="249299" cy="259045"/>
    <xdr:sp macro="" textlink="">
      <xdr:nvSpPr>
        <xdr:cNvPr id="307" name="労働費該当値テキスト">
          <a:extLst>
            <a:ext uri="{FF2B5EF4-FFF2-40B4-BE49-F238E27FC236}">
              <a16:creationId xmlns:a16="http://schemas.microsoft.com/office/drawing/2014/main" id="{00000000-0008-0000-0700-000033010000}"/>
            </a:ext>
          </a:extLst>
        </xdr:cNvPr>
        <xdr:cNvSpPr txBox="1"/>
      </xdr:nvSpPr>
      <xdr:spPr>
        <a:xfrm>
          <a:off x="10528300" y="661201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165100</xdr:rowOff>
    </xdr:from>
    <xdr:to>
      <xdr:col>50</xdr:col>
      <xdr:colOff>165100</xdr:colOff>
      <xdr:row>39</xdr:row>
      <xdr:rowOff>95250</xdr:rowOff>
    </xdr:to>
    <xdr:sp macro="" textlink="">
      <xdr:nvSpPr>
        <xdr:cNvPr id="308" name="楕円 307">
          <a:extLst>
            <a:ext uri="{FF2B5EF4-FFF2-40B4-BE49-F238E27FC236}">
              <a16:creationId xmlns:a16="http://schemas.microsoft.com/office/drawing/2014/main" id="{00000000-0008-0000-0700-000034010000}"/>
            </a:ext>
          </a:extLst>
        </xdr:cNvPr>
        <xdr:cNvSpPr/>
      </xdr:nvSpPr>
      <xdr:spPr>
        <a:xfrm>
          <a:off x="9588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86377</xdr:rowOff>
    </xdr:from>
    <xdr:ext cx="249299"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514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165100</xdr:rowOff>
    </xdr:from>
    <xdr:to>
      <xdr:col>46</xdr:col>
      <xdr:colOff>38100</xdr:colOff>
      <xdr:row>39</xdr:row>
      <xdr:rowOff>95250</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8699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86377</xdr:rowOff>
    </xdr:from>
    <xdr:ext cx="249299" cy="259045"/>
    <xdr:sp macro=""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625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165100</xdr:rowOff>
    </xdr:from>
    <xdr:to>
      <xdr:col>41</xdr:col>
      <xdr:colOff>101600</xdr:colOff>
      <xdr:row>39</xdr:row>
      <xdr:rowOff>95250</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7810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86377</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7736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165100</xdr:rowOff>
    </xdr:from>
    <xdr:to>
      <xdr:col>36</xdr:col>
      <xdr:colOff>165100</xdr:colOff>
      <xdr:row>39</xdr:row>
      <xdr:rowOff>95250</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6921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86377</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6847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6" name="正方形/長方形 315">
          <a:extLst>
            <a:ext uri="{FF2B5EF4-FFF2-40B4-BE49-F238E27FC236}">
              <a16:creationId xmlns:a16="http://schemas.microsoft.com/office/drawing/2014/main" id="{00000000-0008-0000-0700-00003C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98878</xdr:rowOff>
    </xdr:from>
    <xdr:to>
      <xdr:col>59</xdr:col>
      <xdr:colOff>50800</xdr:colOff>
      <xdr:row>59</xdr:row>
      <xdr:rowOff>98878</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128105</xdr:rowOff>
    </xdr:from>
    <xdr:ext cx="248786" cy="259045"/>
    <xdr:sp macro=""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355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115207</xdr:rowOff>
    </xdr:from>
    <xdr:to>
      <xdr:col>59</xdr:col>
      <xdr:colOff>50800</xdr:colOff>
      <xdr:row>57</xdr:row>
      <xdr:rowOff>115207</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144434</xdr:rowOff>
    </xdr:from>
    <xdr:ext cx="595419" cy="259045"/>
    <xdr:sp macro=""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008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131535</xdr:rowOff>
    </xdr:from>
    <xdr:to>
      <xdr:col>59</xdr:col>
      <xdr:colOff>50800</xdr:colOff>
      <xdr:row>55</xdr:row>
      <xdr:rowOff>131535</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54</xdr:row>
      <xdr:rowOff>160762</xdr:rowOff>
    </xdr:from>
    <xdr:ext cx="595419"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08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147865</xdr:rowOff>
    </xdr:from>
    <xdr:to>
      <xdr:col>59</xdr:col>
      <xdr:colOff>50800</xdr:colOff>
      <xdr:row>53</xdr:row>
      <xdr:rowOff>147865</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5642</xdr:rowOff>
    </xdr:from>
    <xdr:ext cx="59541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08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164193</xdr:rowOff>
    </xdr:from>
    <xdr:to>
      <xdr:col>59</xdr:col>
      <xdr:colOff>50800</xdr:colOff>
      <xdr:row>51</xdr:row>
      <xdr:rowOff>164193</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51</xdr:row>
      <xdr:rowOff>21970</xdr:rowOff>
    </xdr:from>
    <xdr:ext cx="685572"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5918428" y="8765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9072</xdr:rowOff>
    </xdr:from>
    <xdr:to>
      <xdr:col>59</xdr:col>
      <xdr:colOff>50800</xdr:colOff>
      <xdr:row>50</xdr:row>
      <xdr:rowOff>9072</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38299</xdr:rowOff>
    </xdr:from>
    <xdr:ext cx="685572"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5918428" y="8439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0" name="農林水産業費グラフ枠">
          <a:extLst>
            <a:ext uri="{FF2B5EF4-FFF2-40B4-BE49-F238E27FC236}">
              <a16:creationId xmlns:a16="http://schemas.microsoft.com/office/drawing/2014/main" id="{00000000-0008-0000-0700-000054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59663</xdr:rowOff>
    </xdr:from>
    <xdr:to>
      <xdr:col>54</xdr:col>
      <xdr:colOff>189865</xdr:colOff>
      <xdr:row>59</xdr:row>
      <xdr:rowOff>96175</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flipV="1">
          <a:off x="10475595" y="8803613"/>
          <a:ext cx="1270" cy="1408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100002</xdr:rowOff>
    </xdr:from>
    <xdr:ext cx="469744" cy="259045"/>
    <xdr:sp macro="" textlink="">
      <xdr:nvSpPr>
        <xdr:cNvPr id="342" name="農林水産業費最小値テキスト">
          <a:extLst>
            <a:ext uri="{FF2B5EF4-FFF2-40B4-BE49-F238E27FC236}">
              <a16:creationId xmlns:a16="http://schemas.microsoft.com/office/drawing/2014/main" id="{00000000-0008-0000-0700-000056010000}"/>
            </a:ext>
          </a:extLst>
        </xdr:cNvPr>
        <xdr:cNvSpPr txBox="1"/>
      </xdr:nvSpPr>
      <xdr:spPr>
        <a:xfrm>
          <a:off x="10528300" y="102155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96175</xdr:rowOff>
    </xdr:from>
    <xdr:to>
      <xdr:col>55</xdr:col>
      <xdr:colOff>88900</xdr:colOff>
      <xdr:row>59</xdr:row>
      <xdr:rowOff>96175</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102117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6340</xdr:rowOff>
    </xdr:from>
    <xdr:ext cx="690189" cy="259045"/>
    <xdr:sp macro="" textlink="">
      <xdr:nvSpPr>
        <xdr:cNvPr id="344" name="農林水産業費最大値テキスト">
          <a:extLst>
            <a:ext uri="{FF2B5EF4-FFF2-40B4-BE49-F238E27FC236}">
              <a16:creationId xmlns:a16="http://schemas.microsoft.com/office/drawing/2014/main" id="{00000000-0008-0000-0700-000058010000}"/>
            </a:ext>
          </a:extLst>
        </xdr:cNvPr>
        <xdr:cNvSpPr txBox="1"/>
      </xdr:nvSpPr>
      <xdr:spPr>
        <a:xfrm>
          <a:off x="10528300" y="857884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1,296,025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59663</xdr:rowOff>
    </xdr:from>
    <xdr:to>
      <xdr:col>55</xdr:col>
      <xdr:colOff>88900</xdr:colOff>
      <xdr:row>51</xdr:row>
      <xdr:rowOff>59663</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88036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42952</xdr:rowOff>
    </xdr:from>
    <xdr:to>
      <xdr:col>55</xdr:col>
      <xdr:colOff>0</xdr:colOff>
      <xdr:row>59</xdr:row>
      <xdr:rowOff>44046</xdr:rowOff>
    </xdr:to>
    <xdr:cxnSp macro="">
      <xdr:nvCxnSpPr>
        <xdr:cNvPr id="346" name="直線コネクタ 345">
          <a:extLst>
            <a:ext uri="{FF2B5EF4-FFF2-40B4-BE49-F238E27FC236}">
              <a16:creationId xmlns:a16="http://schemas.microsoft.com/office/drawing/2014/main" id="{00000000-0008-0000-0700-00005A010000}"/>
            </a:ext>
          </a:extLst>
        </xdr:cNvPr>
        <xdr:cNvCxnSpPr/>
      </xdr:nvCxnSpPr>
      <xdr:spPr>
        <a:xfrm>
          <a:off x="9639300" y="10158502"/>
          <a:ext cx="838200" cy="10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120635</xdr:rowOff>
    </xdr:from>
    <xdr:ext cx="599010" cy="259045"/>
    <xdr:sp macro="" textlink="">
      <xdr:nvSpPr>
        <xdr:cNvPr id="347" name="農林水産業費平均値テキスト">
          <a:extLst>
            <a:ext uri="{FF2B5EF4-FFF2-40B4-BE49-F238E27FC236}">
              <a16:creationId xmlns:a16="http://schemas.microsoft.com/office/drawing/2014/main" id="{00000000-0008-0000-0700-00005B010000}"/>
            </a:ext>
          </a:extLst>
        </xdr:cNvPr>
        <xdr:cNvSpPr txBox="1"/>
      </xdr:nvSpPr>
      <xdr:spPr>
        <a:xfrm>
          <a:off x="10528300" y="989328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111,863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97758</xdr:rowOff>
    </xdr:from>
    <xdr:to>
      <xdr:col>55</xdr:col>
      <xdr:colOff>50800</xdr:colOff>
      <xdr:row>59</xdr:row>
      <xdr:rowOff>27908</xdr:rowOff>
    </xdr:to>
    <xdr:sp macro=""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10426700" y="10041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42952</xdr:rowOff>
    </xdr:from>
    <xdr:to>
      <xdr:col>50</xdr:col>
      <xdr:colOff>114300</xdr:colOff>
      <xdr:row>59</xdr:row>
      <xdr:rowOff>51529</xdr:rowOff>
    </xdr:to>
    <xdr:cxnSp macro="">
      <xdr:nvCxnSpPr>
        <xdr:cNvPr id="349" name="直線コネクタ 348">
          <a:extLst>
            <a:ext uri="{FF2B5EF4-FFF2-40B4-BE49-F238E27FC236}">
              <a16:creationId xmlns:a16="http://schemas.microsoft.com/office/drawing/2014/main" id="{00000000-0008-0000-0700-00005D010000}"/>
            </a:ext>
          </a:extLst>
        </xdr:cNvPr>
        <xdr:cNvCxnSpPr/>
      </xdr:nvCxnSpPr>
      <xdr:spPr>
        <a:xfrm flipV="1">
          <a:off x="8750300" y="10158502"/>
          <a:ext cx="889000" cy="8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101867</xdr:rowOff>
    </xdr:from>
    <xdr:to>
      <xdr:col>50</xdr:col>
      <xdr:colOff>165100</xdr:colOff>
      <xdr:row>59</xdr:row>
      <xdr:rowOff>32017</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9588500" y="100459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57</xdr:row>
      <xdr:rowOff>48544</xdr:rowOff>
    </xdr:from>
    <xdr:ext cx="599010" cy="259045"/>
    <xdr:sp macro="" textlink="">
      <xdr:nvSpPr>
        <xdr:cNvPr id="351" name="テキスト ボックス 350">
          <a:extLst>
            <a:ext uri="{FF2B5EF4-FFF2-40B4-BE49-F238E27FC236}">
              <a16:creationId xmlns:a16="http://schemas.microsoft.com/office/drawing/2014/main" id="{00000000-0008-0000-0700-00005F010000}"/>
            </a:ext>
          </a:extLst>
        </xdr:cNvPr>
        <xdr:cNvSpPr txBox="1"/>
      </xdr:nvSpPr>
      <xdr:spPr>
        <a:xfrm>
          <a:off x="9339795" y="9821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108,088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27530</xdr:rowOff>
    </xdr:from>
    <xdr:to>
      <xdr:col>45</xdr:col>
      <xdr:colOff>177800</xdr:colOff>
      <xdr:row>59</xdr:row>
      <xdr:rowOff>51529</xdr:rowOff>
    </xdr:to>
    <xdr:cxnSp macro="">
      <xdr:nvCxnSpPr>
        <xdr:cNvPr id="352" name="直線コネクタ 351">
          <a:extLst>
            <a:ext uri="{FF2B5EF4-FFF2-40B4-BE49-F238E27FC236}">
              <a16:creationId xmlns:a16="http://schemas.microsoft.com/office/drawing/2014/main" id="{00000000-0008-0000-0700-000060010000}"/>
            </a:ext>
          </a:extLst>
        </xdr:cNvPr>
        <xdr:cNvCxnSpPr/>
      </xdr:nvCxnSpPr>
      <xdr:spPr>
        <a:xfrm>
          <a:off x="7861300" y="10143080"/>
          <a:ext cx="889000" cy="23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99727</xdr:rowOff>
    </xdr:from>
    <xdr:to>
      <xdr:col>46</xdr:col>
      <xdr:colOff>38100</xdr:colOff>
      <xdr:row>59</xdr:row>
      <xdr:rowOff>29877</xdr:rowOff>
    </xdr:to>
    <xdr:sp macro="" textlink="">
      <xdr:nvSpPr>
        <xdr:cNvPr id="353" name="フローチャート: 判断 352">
          <a:extLst>
            <a:ext uri="{FF2B5EF4-FFF2-40B4-BE49-F238E27FC236}">
              <a16:creationId xmlns:a16="http://schemas.microsoft.com/office/drawing/2014/main" id="{00000000-0008-0000-0700-000061010000}"/>
            </a:ext>
          </a:extLst>
        </xdr:cNvPr>
        <xdr:cNvSpPr/>
      </xdr:nvSpPr>
      <xdr:spPr>
        <a:xfrm>
          <a:off x="8699500" y="10043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57</xdr:row>
      <xdr:rowOff>46404</xdr:rowOff>
    </xdr:from>
    <xdr:ext cx="599010" cy="259045"/>
    <xdr:sp macro="" textlink="">
      <xdr:nvSpPr>
        <xdr:cNvPr id="354" name="テキスト ボックス 353">
          <a:extLst>
            <a:ext uri="{FF2B5EF4-FFF2-40B4-BE49-F238E27FC236}">
              <a16:creationId xmlns:a16="http://schemas.microsoft.com/office/drawing/2014/main" id="{00000000-0008-0000-0700-000062010000}"/>
            </a:ext>
          </a:extLst>
        </xdr:cNvPr>
        <xdr:cNvSpPr txBox="1"/>
      </xdr:nvSpPr>
      <xdr:spPr>
        <a:xfrm>
          <a:off x="8450795" y="98190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59</xdr:row>
      <xdr:rowOff>27530</xdr:rowOff>
    </xdr:from>
    <xdr:to>
      <xdr:col>41</xdr:col>
      <xdr:colOff>50800</xdr:colOff>
      <xdr:row>59</xdr:row>
      <xdr:rowOff>54339</xdr:rowOff>
    </xdr:to>
    <xdr:cxnSp macro="">
      <xdr:nvCxnSpPr>
        <xdr:cNvPr id="355" name="直線コネクタ 354">
          <a:extLst>
            <a:ext uri="{FF2B5EF4-FFF2-40B4-BE49-F238E27FC236}">
              <a16:creationId xmlns:a16="http://schemas.microsoft.com/office/drawing/2014/main" id="{00000000-0008-0000-0700-000063010000}"/>
            </a:ext>
          </a:extLst>
        </xdr:cNvPr>
        <xdr:cNvCxnSpPr/>
      </xdr:nvCxnSpPr>
      <xdr:spPr>
        <a:xfrm flipV="1">
          <a:off x="6972300" y="10143080"/>
          <a:ext cx="889000" cy="26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45368</xdr:rowOff>
    </xdr:from>
    <xdr:to>
      <xdr:col>41</xdr:col>
      <xdr:colOff>101600</xdr:colOff>
      <xdr:row>58</xdr:row>
      <xdr:rowOff>146968</xdr:rowOff>
    </xdr:to>
    <xdr:sp macro=""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7810500" y="99894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163495</xdr:rowOff>
    </xdr:from>
    <xdr:ext cx="599010" cy="259045"/>
    <xdr:sp macro=""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7561795" y="9764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159,990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48211</xdr:rowOff>
    </xdr:from>
    <xdr:to>
      <xdr:col>36</xdr:col>
      <xdr:colOff>165100</xdr:colOff>
      <xdr:row>58</xdr:row>
      <xdr:rowOff>149811</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6921500" y="99923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166338</xdr:rowOff>
    </xdr:from>
    <xdr:ext cx="599010"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6672795" y="9767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164696</xdr:rowOff>
    </xdr:from>
    <xdr:to>
      <xdr:col>55</xdr:col>
      <xdr:colOff>50800</xdr:colOff>
      <xdr:row>59</xdr:row>
      <xdr:rowOff>94846</xdr:rowOff>
    </xdr:to>
    <xdr:sp macro="" textlink="">
      <xdr:nvSpPr>
        <xdr:cNvPr id="365" name="楕円 364">
          <a:extLst>
            <a:ext uri="{FF2B5EF4-FFF2-40B4-BE49-F238E27FC236}">
              <a16:creationId xmlns:a16="http://schemas.microsoft.com/office/drawing/2014/main" id="{00000000-0008-0000-0700-00006D010000}"/>
            </a:ext>
          </a:extLst>
        </xdr:cNvPr>
        <xdr:cNvSpPr/>
      </xdr:nvSpPr>
      <xdr:spPr>
        <a:xfrm>
          <a:off x="10426700" y="10108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79623</xdr:rowOff>
    </xdr:from>
    <xdr:ext cx="534377" cy="259045"/>
    <xdr:sp macro="" textlink="">
      <xdr:nvSpPr>
        <xdr:cNvPr id="366" name="農林水産業費該当値テキスト">
          <a:extLst>
            <a:ext uri="{FF2B5EF4-FFF2-40B4-BE49-F238E27FC236}">
              <a16:creationId xmlns:a16="http://schemas.microsoft.com/office/drawing/2014/main" id="{00000000-0008-0000-0700-00006E010000}"/>
            </a:ext>
          </a:extLst>
        </xdr:cNvPr>
        <xdr:cNvSpPr txBox="1"/>
      </xdr:nvSpPr>
      <xdr:spPr>
        <a:xfrm>
          <a:off x="10528300" y="100237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163602</xdr:rowOff>
    </xdr:from>
    <xdr:to>
      <xdr:col>50</xdr:col>
      <xdr:colOff>165100</xdr:colOff>
      <xdr:row>59</xdr:row>
      <xdr:rowOff>93752</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9588500" y="101077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59</xdr:row>
      <xdr:rowOff>84879</xdr:rowOff>
    </xdr:from>
    <xdr:ext cx="534377" cy="259045"/>
    <xdr:sp macro=""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9372111" y="10200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59</xdr:row>
      <xdr:rowOff>729</xdr:rowOff>
    </xdr:from>
    <xdr:to>
      <xdr:col>46</xdr:col>
      <xdr:colOff>38100</xdr:colOff>
      <xdr:row>59</xdr:row>
      <xdr:rowOff>102329</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8699500" y="101162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59</xdr:row>
      <xdr:rowOff>93456</xdr:rowOff>
    </xdr:from>
    <xdr:ext cx="534377"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8483111" y="10209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148180</xdr:rowOff>
    </xdr:from>
    <xdr:to>
      <xdr:col>41</xdr:col>
      <xdr:colOff>101600</xdr:colOff>
      <xdr:row>59</xdr:row>
      <xdr:rowOff>78330</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7810500" y="10092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59</xdr:row>
      <xdr:rowOff>69457</xdr:rowOff>
    </xdr:from>
    <xdr:ext cx="534377"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7594111" y="101850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59</xdr:row>
      <xdr:rowOff>3539</xdr:rowOff>
    </xdr:from>
    <xdr:to>
      <xdr:col>36</xdr:col>
      <xdr:colOff>165100</xdr:colOff>
      <xdr:row>59</xdr:row>
      <xdr:rowOff>105139</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6921500" y="101190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59</xdr:row>
      <xdr:rowOff>96266</xdr:rowOff>
    </xdr:from>
    <xdr:ext cx="534377"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6705111" y="10211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5" name="正方形/長方形 374">
          <a:extLst>
            <a:ext uri="{FF2B5EF4-FFF2-40B4-BE49-F238E27FC236}">
              <a16:creationId xmlns:a16="http://schemas.microsoft.com/office/drawing/2014/main" id="{00000000-0008-0000-0700-000077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6" name="正方形/長方形 375">
          <a:extLst>
            <a:ext uri="{FF2B5EF4-FFF2-40B4-BE49-F238E27FC236}">
              <a16:creationId xmlns:a16="http://schemas.microsoft.com/office/drawing/2014/main" id="{00000000-0008-0000-0700-000078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17,958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3" name="テキスト ボックス 382">
          <a:extLst>
            <a:ext uri="{FF2B5EF4-FFF2-40B4-BE49-F238E27FC236}">
              <a16:creationId xmlns:a16="http://schemas.microsoft.com/office/drawing/2014/main" id="{00000000-0008-0000-0700-00007F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4" name="直線コネクタ 383">
          <a:extLst>
            <a:ext uri="{FF2B5EF4-FFF2-40B4-BE49-F238E27FC236}">
              <a16:creationId xmlns:a16="http://schemas.microsoft.com/office/drawing/2014/main" id="{00000000-0008-0000-0700-000080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75</xdr:row>
      <xdr:rowOff>54627</xdr:rowOff>
    </xdr:from>
    <xdr:ext cx="595419"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08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5" name="商工費グラフ枠">
          <a:extLst>
            <a:ext uri="{FF2B5EF4-FFF2-40B4-BE49-F238E27FC236}">
              <a16:creationId xmlns:a16="http://schemas.microsoft.com/office/drawing/2014/main" id="{00000000-0008-0000-0700-00008B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24499</xdr:rowOff>
    </xdr:from>
    <xdr:to>
      <xdr:col>54</xdr:col>
      <xdr:colOff>189865</xdr:colOff>
      <xdr:row>78</xdr:row>
      <xdr:rowOff>139021</xdr:rowOff>
    </xdr:to>
    <xdr:cxnSp macro="">
      <xdr:nvCxnSpPr>
        <xdr:cNvPr id="396" name="直線コネクタ 395">
          <a:extLst>
            <a:ext uri="{FF2B5EF4-FFF2-40B4-BE49-F238E27FC236}">
              <a16:creationId xmlns:a16="http://schemas.microsoft.com/office/drawing/2014/main" id="{00000000-0008-0000-0700-00008C010000}"/>
            </a:ext>
          </a:extLst>
        </xdr:cNvPr>
        <xdr:cNvCxnSpPr/>
      </xdr:nvCxnSpPr>
      <xdr:spPr>
        <a:xfrm flipV="1">
          <a:off x="10475595" y="12025999"/>
          <a:ext cx="1270" cy="14861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142848</xdr:rowOff>
    </xdr:from>
    <xdr:ext cx="378565" cy="259045"/>
    <xdr:sp macro="" textlink="">
      <xdr:nvSpPr>
        <xdr:cNvPr id="397" name="商工費最小値テキスト">
          <a:extLst>
            <a:ext uri="{FF2B5EF4-FFF2-40B4-BE49-F238E27FC236}">
              <a16:creationId xmlns:a16="http://schemas.microsoft.com/office/drawing/2014/main" id="{00000000-0008-0000-0700-00008D010000}"/>
            </a:ext>
          </a:extLst>
        </xdr:cNvPr>
        <xdr:cNvSpPr txBox="1"/>
      </xdr:nvSpPr>
      <xdr:spPr>
        <a:xfrm>
          <a:off x="10528300" y="135159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139021</xdr:rowOff>
    </xdr:from>
    <xdr:to>
      <xdr:col>55</xdr:col>
      <xdr:colOff>88900</xdr:colOff>
      <xdr:row>78</xdr:row>
      <xdr:rowOff>139021</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a:off x="10388600" y="13512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142626</xdr:rowOff>
    </xdr:from>
    <xdr:ext cx="690189" cy="259045"/>
    <xdr:sp macro="" textlink="">
      <xdr:nvSpPr>
        <xdr:cNvPr id="399" name="商工費最大値テキスト">
          <a:extLst>
            <a:ext uri="{FF2B5EF4-FFF2-40B4-BE49-F238E27FC236}">
              <a16:creationId xmlns:a16="http://schemas.microsoft.com/office/drawing/2014/main" id="{00000000-0008-0000-0700-00008F010000}"/>
            </a:ext>
          </a:extLst>
        </xdr:cNvPr>
        <xdr:cNvSpPr txBox="1"/>
      </xdr:nvSpPr>
      <xdr:spPr>
        <a:xfrm>
          <a:off x="10528300" y="1180122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1,625,985</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24499</xdr:rowOff>
    </xdr:from>
    <xdr:to>
      <xdr:col>55</xdr:col>
      <xdr:colOff>88900</xdr:colOff>
      <xdr:row>70</xdr:row>
      <xdr:rowOff>24499</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20259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112843</xdr:rowOff>
    </xdr:from>
    <xdr:to>
      <xdr:col>55</xdr:col>
      <xdr:colOff>0</xdr:colOff>
      <xdr:row>78</xdr:row>
      <xdr:rowOff>128401</xdr:rowOff>
    </xdr:to>
    <xdr:cxnSp macro="">
      <xdr:nvCxnSpPr>
        <xdr:cNvPr id="401" name="直線コネクタ 400">
          <a:extLst>
            <a:ext uri="{FF2B5EF4-FFF2-40B4-BE49-F238E27FC236}">
              <a16:creationId xmlns:a16="http://schemas.microsoft.com/office/drawing/2014/main" id="{00000000-0008-0000-0700-000091010000}"/>
            </a:ext>
          </a:extLst>
        </xdr:cNvPr>
        <xdr:cNvCxnSpPr/>
      </xdr:nvCxnSpPr>
      <xdr:spPr>
        <a:xfrm>
          <a:off x="9639300" y="13485943"/>
          <a:ext cx="838200" cy="155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29980</xdr:rowOff>
    </xdr:from>
    <xdr:ext cx="534377" cy="259045"/>
    <xdr:sp macro="" textlink="">
      <xdr:nvSpPr>
        <xdr:cNvPr id="402" name="商工費平均値テキスト">
          <a:extLst>
            <a:ext uri="{FF2B5EF4-FFF2-40B4-BE49-F238E27FC236}">
              <a16:creationId xmlns:a16="http://schemas.microsoft.com/office/drawing/2014/main" id="{00000000-0008-0000-0700-000092010000}"/>
            </a:ext>
          </a:extLst>
        </xdr:cNvPr>
        <xdr:cNvSpPr txBox="1"/>
      </xdr:nvSpPr>
      <xdr:spPr>
        <a:xfrm>
          <a:off x="10528300" y="132316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89,454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7103</xdr:rowOff>
    </xdr:from>
    <xdr:to>
      <xdr:col>55</xdr:col>
      <xdr:colOff>50800</xdr:colOff>
      <xdr:row>78</xdr:row>
      <xdr:rowOff>108703</xdr:rowOff>
    </xdr:to>
    <xdr:sp macro="" textlink="">
      <xdr:nvSpPr>
        <xdr:cNvPr id="403" name="フローチャート: 判断 402">
          <a:extLst>
            <a:ext uri="{FF2B5EF4-FFF2-40B4-BE49-F238E27FC236}">
              <a16:creationId xmlns:a16="http://schemas.microsoft.com/office/drawing/2014/main" id="{00000000-0008-0000-0700-000093010000}"/>
            </a:ext>
          </a:extLst>
        </xdr:cNvPr>
        <xdr:cNvSpPr/>
      </xdr:nvSpPr>
      <xdr:spPr>
        <a:xfrm>
          <a:off x="10426700" y="13380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112843</xdr:rowOff>
    </xdr:from>
    <xdr:to>
      <xdr:col>50</xdr:col>
      <xdr:colOff>114300</xdr:colOff>
      <xdr:row>78</xdr:row>
      <xdr:rowOff>114086</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flipV="1">
          <a:off x="8750300" y="13485943"/>
          <a:ext cx="889000" cy="1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5979</xdr:rowOff>
    </xdr:from>
    <xdr:to>
      <xdr:col>50</xdr:col>
      <xdr:colOff>165100</xdr:colOff>
      <xdr:row>78</xdr:row>
      <xdr:rowOff>107579</xdr:rowOff>
    </xdr:to>
    <xdr:sp macro=""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9588500" y="13379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124106</xdr:rowOff>
    </xdr:from>
    <xdr:ext cx="534377" cy="259045"/>
    <xdr:sp macro="" textlink="">
      <xdr:nvSpPr>
        <xdr:cNvPr id="406" name="テキスト ボックス 405">
          <a:extLst>
            <a:ext uri="{FF2B5EF4-FFF2-40B4-BE49-F238E27FC236}">
              <a16:creationId xmlns:a16="http://schemas.microsoft.com/office/drawing/2014/main" id="{00000000-0008-0000-0700-000096010000}"/>
            </a:ext>
          </a:extLst>
        </xdr:cNvPr>
        <xdr:cNvSpPr txBox="1"/>
      </xdr:nvSpPr>
      <xdr:spPr>
        <a:xfrm>
          <a:off x="9372111" y="131543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103563</xdr:rowOff>
    </xdr:from>
    <xdr:to>
      <xdr:col>45</xdr:col>
      <xdr:colOff>177800</xdr:colOff>
      <xdr:row>78</xdr:row>
      <xdr:rowOff>114086</xdr:rowOff>
    </xdr:to>
    <xdr:cxnSp macro="">
      <xdr:nvCxnSpPr>
        <xdr:cNvPr id="407" name="直線コネクタ 406">
          <a:extLst>
            <a:ext uri="{FF2B5EF4-FFF2-40B4-BE49-F238E27FC236}">
              <a16:creationId xmlns:a16="http://schemas.microsoft.com/office/drawing/2014/main" id="{00000000-0008-0000-0700-000097010000}"/>
            </a:ext>
          </a:extLst>
        </xdr:cNvPr>
        <xdr:cNvCxnSpPr/>
      </xdr:nvCxnSpPr>
      <xdr:spPr>
        <a:xfrm>
          <a:off x="7861300" y="13476663"/>
          <a:ext cx="889000" cy="10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6655</xdr:rowOff>
    </xdr:from>
    <xdr:to>
      <xdr:col>46</xdr:col>
      <xdr:colOff>38100</xdr:colOff>
      <xdr:row>78</xdr:row>
      <xdr:rowOff>108255</xdr:rowOff>
    </xdr:to>
    <xdr:sp macro="" textlink="">
      <xdr:nvSpPr>
        <xdr:cNvPr id="408" name="フローチャート: 判断 407">
          <a:extLst>
            <a:ext uri="{FF2B5EF4-FFF2-40B4-BE49-F238E27FC236}">
              <a16:creationId xmlns:a16="http://schemas.microsoft.com/office/drawing/2014/main" id="{00000000-0008-0000-0700-000098010000}"/>
            </a:ext>
          </a:extLst>
        </xdr:cNvPr>
        <xdr:cNvSpPr/>
      </xdr:nvSpPr>
      <xdr:spPr>
        <a:xfrm>
          <a:off x="8699500" y="13379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124782</xdr:rowOff>
    </xdr:from>
    <xdr:ext cx="534377" cy="259045"/>
    <xdr:sp macro="" textlink="">
      <xdr:nvSpPr>
        <xdr:cNvPr id="409" name="テキスト ボックス 408">
          <a:extLst>
            <a:ext uri="{FF2B5EF4-FFF2-40B4-BE49-F238E27FC236}">
              <a16:creationId xmlns:a16="http://schemas.microsoft.com/office/drawing/2014/main" id="{00000000-0008-0000-0700-000099010000}"/>
            </a:ext>
          </a:extLst>
        </xdr:cNvPr>
        <xdr:cNvSpPr txBox="1"/>
      </xdr:nvSpPr>
      <xdr:spPr>
        <a:xfrm>
          <a:off x="8483111" y="13154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103563</xdr:rowOff>
    </xdr:from>
    <xdr:to>
      <xdr:col>41</xdr:col>
      <xdr:colOff>50800</xdr:colOff>
      <xdr:row>78</xdr:row>
      <xdr:rowOff>128592</xdr:rowOff>
    </xdr:to>
    <xdr:cxnSp macro="">
      <xdr:nvCxnSpPr>
        <xdr:cNvPr id="410" name="直線コネクタ 409">
          <a:extLst>
            <a:ext uri="{FF2B5EF4-FFF2-40B4-BE49-F238E27FC236}">
              <a16:creationId xmlns:a16="http://schemas.microsoft.com/office/drawing/2014/main" id="{00000000-0008-0000-0700-00009A010000}"/>
            </a:ext>
          </a:extLst>
        </xdr:cNvPr>
        <xdr:cNvCxnSpPr/>
      </xdr:nvCxnSpPr>
      <xdr:spPr>
        <a:xfrm flipV="1">
          <a:off x="6972300" y="13476663"/>
          <a:ext cx="889000" cy="250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27333</xdr:rowOff>
    </xdr:from>
    <xdr:to>
      <xdr:col>41</xdr:col>
      <xdr:colOff>101600</xdr:colOff>
      <xdr:row>78</xdr:row>
      <xdr:rowOff>128933</xdr:rowOff>
    </xdr:to>
    <xdr:sp macro="" textlink="">
      <xdr:nvSpPr>
        <xdr:cNvPr id="411" name="フローチャート: 判断 410">
          <a:extLst>
            <a:ext uri="{FF2B5EF4-FFF2-40B4-BE49-F238E27FC236}">
              <a16:creationId xmlns:a16="http://schemas.microsoft.com/office/drawing/2014/main" id="{00000000-0008-0000-0700-00009B010000}"/>
            </a:ext>
          </a:extLst>
        </xdr:cNvPr>
        <xdr:cNvSpPr/>
      </xdr:nvSpPr>
      <xdr:spPr>
        <a:xfrm>
          <a:off x="7810500" y="134004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145460</xdr:rowOff>
    </xdr:from>
    <xdr:ext cx="534377" cy="259045"/>
    <xdr:sp macro="" textlink="">
      <xdr:nvSpPr>
        <xdr:cNvPr id="412" name="テキスト ボックス 411">
          <a:extLst>
            <a:ext uri="{FF2B5EF4-FFF2-40B4-BE49-F238E27FC236}">
              <a16:creationId xmlns:a16="http://schemas.microsoft.com/office/drawing/2014/main" id="{00000000-0008-0000-0700-00009C010000}"/>
            </a:ext>
          </a:extLst>
        </xdr:cNvPr>
        <xdr:cNvSpPr txBox="1"/>
      </xdr:nvSpPr>
      <xdr:spPr>
        <a:xfrm>
          <a:off x="7594111" y="131756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40974</xdr:rowOff>
    </xdr:from>
    <xdr:to>
      <xdr:col>36</xdr:col>
      <xdr:colOff>165100</xdr:colOff>
      <xdr:row>78</xdr:row>
      <xdr:rowOff>142574</xdr:rowOff>
    </xdr:to>
    <xdr:sp macro=""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6921500" y="13414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159101</xdr:rowOff>
    </xdr:from>
    <xdr:ext cx="534377" cy="259045"/>
    <xdr:sp macro=""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6705111" y="13189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5" name="テキスト ボックス 414">
          <a:extLst>
            <a:ext uri="{FF2B5EF4-FFF2-40B4-BE49-F238E27FC236}">
              <a16:creationId xmlns:a16="http://schemas.microsoft.com/office/drawing/2014/main" id="{00000000-0008-0000-0700-00009F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77601</xdr:rowOff>
    </xdr:from>
    <xdr:to>
      <xdr:col>55</xdr:col>
      <xdr:colOff>50800</xdr:colOff>
      <xdr:row>79</xdr:row>
      <xdr:rowOff>7751</xdr:rowOff>
    </xdr:to>
    <xdr:sp macro="" textlink="">
      <xdr:nvSpPr>
        <xdr:cNvPr id="420" name="楕円 419">
          <a:extLst>
            <a:ext uri="{FF2B5EF4-FFF2-40B4-BE49-F238E27FC236}">
              <a16:creationId xmlns:a16="http://schemas.microsoft.com/office/drawing/2014/main" id="{00000000-0008-0000-0700-0000A4010000}"/>
            </a:ext>
          </a:extLst>
        </xdr:cNvPr>
        <xdr:cNvSpPr/>
      </xdr:nvSpPr>
      <xdr:spPr>
        <a:xfrm>
          <a:off x="10426700" y="134507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163978</xdr:rowOff>
    </xdr:from>
    <xdr:ext cx="534377" cy="259045"/>
    <xdr:sp macro="" textlink="">
      <xdr:nvSpPr>
        <xdr:cNvPr id="421" name="商工費該当値テキスト">
          <a:extLst>
            <a:ext uri="{FF2B5EF4-FFF2-40B4-BE49-F238E27FC236}">
              <a16:creationId xmlns:a16="http://schemas.microsoft.com/office/drawing/2014/main" id="{00000000-0008-0000-0700-0000A5010000}"/>
            </a:ext>
          </a:extLst>
        </xdr:cNvPr>
        <xdr:cNvSpPr txBox="1"/>
      </xdr:nvSpPr>
      <xdr:spPr>
        <a:xfrm>
          <a:off x="10528300" y="133656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62043</xdr:rowOff>
    </xdr:from>
    <xdr:to>
      <xdr:col>50</xdr:col>
      <xdr:colOff>165100</xdr:colOff>
      <xdr:row>78</xdr:row>
      <xdr:rowOff>163643</xdr:rowOff>
    </xdr:to>
    <xdr:sp macro="" textlink="">
      <xdr:nvSpPr>
        <xdr:cNvPr id="422" name="楕円 421">
          <a:extLst>
            <a:ext uri="{FF2B5EF4-FFF2-40B4-BE49-F238E27FC236}">
              <a16:creationId xmlns:a16="http://schemas.microsoft.com/office/drawing/2014/main" id="{00000000-0008-0000-0700-0000A6010000}"/>
            </a:ext>
          </a:extLst>
        </xdr:cNvPr>
        <xdr:cNvSpPr/>
      </xdr:nvSpPr>
      <xdr:spPr>
        <a:xfrm>
          <a:off x="9588500" y="13435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154770</xdr:rowOff>
    </xdr:from>
    <xdr:ext cx="534377"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9372111" y="135278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29,372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63286</xdr:rowOff>
    </xdr:from>
    <xdr:to>
      <xdr:col>46</xdr:col>
      <xdr:colOff>38100</xdr:colOff>
      <xdr:row>78</xdr:row>
      <xdr:rowOff>164886</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8699500" y="13436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156013</xdr:rowOff>
    </xdr:from>
    <xdr:ext cx="534377" cy="259045"/>
    <xdr:sp macro=""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8483111" y="135291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28,012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52763</xdr:rowOff>
    </xdr:from>
    <xdr:to>
      <xdr:col>41</xdr:col>
      <xdr:colOff>101600</xdr:colOff>
      <xdr:row>78</xdr:row>
      <xdr:rowOff>154363</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7810500" y="13425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145490</xdr:rowOff>
    </xdr:from>
    <xdr:ext cx="534377"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7594111" y="135185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77792</xdr:rowOff>
    </xdr:from>
    <xdr:to>
      <xdr:col>36</xdr:col>
      <xdr:colOff>165100</xdr:colOff>
      <xdr:row>79</xdr:row>
      <xdr:rowOff>7942</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6921500" y="134508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170519</xdr:rowOff>
    </xdr:from>
    <xdr:ext cx="534377"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6705111" y="13543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0" name="正方形/長方形 429">
          <a:extLst>
            <a:ext uri="{FF2B5EF4-FFF2-40B4-BE49-F238E27FC236}">
              <a16:creationId xmlns:a16="http://schemas.microsoft.com/office/drawing/2014/main" id="{00000000-0008-0000-0700-0000AE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1" name="正方形/長方形 430">
          <a:extLst>
            <a:ext uri="{FF2B5EF4-FFF2-40B4-BE49-F238E27FC236}">
              <a16:creationId xmlns:a16="http://schemas.microsoft.com/office/drawing/2014/main" id="{00000000-0008-0000-0700-0000AF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2" name="正方形/長方形 431">
          <a:extLst>
            <a:ext uri="{FF2B5EF4-FFF2-40B4-BE49-F238E27FC236}">
              <a16:creationId xmlns:a16="http://schemas.microsoft.com/office/drawing/2014/main" id="{00000000-0008-0000-0700-0000B0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3" name="正方形/長方形 432">
          <a:extLst>
            <a:ext uri="{FF2B5EF4-FFF2-40B4-BE49-F238E27FC236}">
              <a16:creationId xmlns:a16="http://schemas.microsoft.com/office/drawing/2014/main" id="{00000000-0008-0000-0700-0000B1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8" name="テキスト ボックス 437">
          <a:extLst>
            <a:ext uri="{FF2B5EF4-FFF2-40B4-BE49-F238E27FC236}">
              <a16:creationId xmlns:a16="http://schemas.microsoft.com/office/drawing/2014/main" id="{00000000-0008-0000-0700-0000B6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9" name="直線コネクタ 438">
          <a:extLst>
            <a:ext uri="{FF2B5EF4-FFF2-40B4-BE49-F238E27FC236}">
              <a16:creationId xmlns:a16="http://schemas.microsoft.com/office/drawing/2014/main" id="{00000000-0008-0000-0700-0000B7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0" name="直線コネクタ 439">
          <a:extLst>
            <a:ext uri="{FF2B5EF4-FFF2-40B4-BE49-F238E27FC236}">
              <a16:creationId xmlns:a16="http://schemas.microsoft.com/office/drawing/2014/main" id="{00000000-0008-0000-0700-0000B8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1" name="テキスト ボックス 440">
          <a:extLst>
            <a:ext uri="{FF2B5EF4-FFF2-40B4-BE49-F238E27FC236}">
              <a16:creationId xmlns:a16="http://schemas.microsoft.com/office/drawing/2014/main" id="{00000000-0008-0000-0700-0000B9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96</xdr:row>
      <xdr:rowOff>35577</xdr:rowOff>
    </xdr:from>
    <xdr:ext cx="595419" cy="259045"/>
    <xdr:sp macro=""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008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93</xdr:row>
      <xdr:rowOff>168927</xdr:rowOff>
    </xdr:from>
    <xdr:ext cx="685572"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5918428" y="1611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91</xdr:row>
      <xdr:rowOff>130827</xdr:rowOff>
    </xdr:from>
    <xdr:ext cx="685572"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5918428" y="1573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89</xdr:row>
      <xdr:rowOff>92727</xdr:rowOff>
    </xdr:from>
    <xdr:ext cx="685572"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5918428" y="1535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87</xdr:row>
      <xdr:rowOff>54627</xdr:rowOff>
    </xdr:from>
    <xdr:ext cx="685572"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5918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2" name="土木費グラフ枠">
          <a:extLst>
            <a:ext uri="{FF2B5EF4-FFF2-40B4-BE49-F238E27FC236}">
              <a16:creationId xmlns:a16="http://schemas.microsoft.com/office/drawing/2014/main" id="{00000000-0008-0000-0700-0000C4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97034</xdr:rowOff>
    </xdr:from>
    <xdr:to>
      <xdr:col>54</xdr:col>
      <xdr:colOff>189865</xdr:colOff>
      <xdr:row>99</xdr:row>
      <xdr:rowOff>13926</xdr:rowOff>
    </xdr:to>
    <xdr:cxnSp macro="">
      <xdr:nvCxnSpPr>
        <xdr:cNvPr id="453" name="直線コネクタ 452">
          <a:extLst>
            <a:ext uri="{FF2B5EF4-FFF2-40B4-BE49-F238E27FC236}">
              <a16:creationId xmlns:a16="http://schemas.microsoft.com/office/drawing/2014/main" id="{00000000-0008-0000-0700-0000C5010000}"/>
            </a:ext>
          </a:extLst>
        </xdr:cNvPr>
        <xdr:cNvCxnSpPr/>
      </xdr:nvCxnSpPr>
      <xdr:spPr>
        <a:xfrm flipV="1">
          <a:off x="10475595" y="15698984"/>
          <a:ext cx="1270" cy="12884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17753</xdr:rowOff>
    </xdr:from>
    <xdr:ext cx="534377" cy="259045"/>
    <xdr:sp macro="" textlink="">
      <xdr:nvSpPr>
        <xdr:cNvPr id="454" name="土木費最小値テキスト">
          <a:extLst>
            <a:ext uri="{FF2B5EF4-FFF2-40B4-BE49-F238E27FC236}">
              <a16:creationId xmlns:a16="http://schemas.microsoft.com/office/drawing/2014/main" id="{00000000-0008-0000-0700-0000C6010000}"/>
            </a:ext>
          </a:extLst>
        </xdr:cNvPr>
        <xdr:cNvSpPr txBox="1"/>
      </xdr:nvSpPr>
      <xdr:spPr>
        <a:xfrm>
          <a:off x="10528300" y="169913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13926</xdr:rowOff>
    </xdr:from>
    <xdr:to>
      <xdr:col>55</xdr:col>
      <xdr:colOff>88900</xdr:colOff>
      <xdr:row>99</xdr:row>
      <xdr:rowOff>13926</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a:off x="10388600" y="169874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43711</xdr:rowOff>
    </xdr:from>
    <xdr:ext cx="690189" cy="259045"/>
    <xdr:sp macro="" textlink="">
      <xdr:nvSpPr>
        <xdr:cNvPr id="456" name="土木費最大値テキスト">
          <a:extLst>
            <a:ext uri="{FF2B5EF4-FFF2-40B4-BE49-F238E27FC236}">
              <a16:creationId xmlns:a16="http://schemas.microsoft.com/office/drawing/2014/main" id="{00000000-0008-0000-0700-0000C8010000}"/>
            </a:ext>
          </a:extLst>
        </xdr:cNvPr>
        <xdr:cNvSpPr txBox="1"/>
      </xdr:nvSpPr>
      <xdr:spPr>
        <a:xfrm>
          <a:off x="10528300" y="1547421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1,730,991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97034</xdr:rowOff>
    </xdr:from>
    <xdr:to>
      <xdr:col>55</xdr:col>
      <xdr:colOff>88900</xdr:colOff>
      <xdr:row>91</xdr:row>
      <xdr:rowOff>97034</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56989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137046</xdr:rowOff>
    </xdr:from>
    <xdr:to>
      <xdr:col>55</xdr:col>
      <xdr:colOff>0</xdr:colOff>
      <xdr:row>98</xdr:row>
      <xdr:rowOff>156781</xdr:rowOff>
    </xdr:to>
    <xdr:cxnSp macro="">
      <xdr:nvCxnSpPr>
        <xdr:cNvPr id="458" name="直線コネクタ 457">
          <a:extLst>
            <a:ext uri="{FF2B5EF4-FFF2-40B4-BE49-F238E27FC236}">
              <a16:creationId xmlns:a16="http://schemas.microsoft.com/office/drawing/2014/main" id="{00000000-0008-0000-0700-0000CA010000}"/>
            </a:ext>
          </a:extLst>
        </xdr:cNvPr>
        <xdr:cNvCxnSpPr/>
      </xdr:nvCxnSpPr>
      <xdr:spPr>
        <a:xfrm>
          <a:off x="9639300" y="16939146"/>
          <a:ext cx="838200" cy="19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62290</xdr:rowOff>
    </xdr:from>
    <xdr:ext cx="599010" cy="259045"/>
    <xdr:sp macro="" textlink="">
      <xdr:nvSpPr>
        <xdr:cNvPr id="459" name="土木費平均値テキスト">
          <a:extLst>
            <a:ext uri="{FF2B5EF4-FFF2-40B4-BE49-F238E27FC236}">
              <a16:creationId xmlns:a16="http://schemas.microsoft.com/office/drawing/2014/main" id="{00000000-0008-0000-0700-0000CB010000}"/>
            </a:ext>
          </a:extLst>
        </xdr:cNvPr>
        <xdr:cNvSpPr txBox="1"/>
      </xdr:nvSpPr>
      <xdr:spPr>
        <a:xfrm>
          <a:off x="10528300" y="1669294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39413</xdr:rowOff>
    </xdr:from>
    <xdr:to>
      <xdr:col>55</xdr:col>
      <xdr:colOff>50800</xdr:colOff>
      <xdr:row>98</xdr:row>
      <xdr:rowOff>141013</xdr:rowOff>
    </xdr:to>
    <xdr:sp macro="" textlink="">
      <xdr:nvSpPr>
        <xdr:cNvPr id="460" name="フローチャート: 判断 459">
          <a:extLst>
            <a:ext uri="{FF2B5EF4-FFF2-40B4-BE49-F238E27FC236}">
              <a16:creationId xmlns:a16="http://schemas.microsoft.com/office/drawing/2014/main" id="{00000000-0008-0000-0700-0000CC010000}"/>
            </a:ext>
          </a:extLst>
        </xdr:cNvPr>
        <xdr:cNvSpPr/>
      </xdr:nvSpPr>
      <xdr:spPr>
        <a:xfrm>
          <a:off x="10426700" y="16841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132186</xdr:rowOff>
    </xdr:from>
    <xdr:to>
      <xdr:col>50</xdr:col>
      <xdr:colOff>114300</xdr:colOff>
      <xdr:row>98</xdr:row>
      <xdr:rowOff>137046</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8750300" y="16934286"/>
          <a:ext cx="889000" cy="4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98</xdr:row>
      <xdr:rowOff>35072</xdr:rowOff>
    </xdr:from>
    <xdr:to>
      <xdr:col>50</xdr:col>
      <xdr:colOff>165100</xdr:colOff>
      <xdr:row>98</xdr:row>
      <xdr:rowOff>136672</xdr:rowOff>
    </xdr:to>
    <xdr:sp macro=""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9588500" y="16837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96</xdr:row>
      <xdr:rowOff>153199</xdr:rowOff>
    </xdr:from>
    <xdr:ext cx="599010" cy="259045"/>
    <xdr:sp macro="" textlink="">
      <xdr:nvSpPr>
        <xdr:cNvPr id="463" name="テキスト ボックス 462">
          <a:extLst>
            <a:ext uri="{FF2B5EF4-FFF2-40B4-BE49-F238E27FC236}">
              <a16:creationId xmlns:a16="http://schemas.microsoft.com/office/drawing/2014/main" id="{00000000-0008-0000-0700-0000CF010000}"/>
            </a:ext>
          </a:extLst>
        </xdr:cNvPr>
        <xdr:cNvSpPr txBox="1"/>
      </xdr:nvSpPr>
      <xdr:spPr>
        <a:xfrm>
          <a:off x="9339795" y="166123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132186</xdr:rowOff>
    </xdr:from>
    <xdr:to>
      <xdr:col>45</xdr:col>
      <xdr:colOff>177800</xdr:colOff>
      <xdr:row>98</xdr:row>
      <xdr:rowOff>146602</xdr:rowOff>
    </xdr:to>
    <xdr:cxnSp macro="">
      <xdr:nvCxnSpPr>
        <xdr:cNvPr id="464" name="直線コネクタ 463">
          <a:extLst>
            <a:ext uri="{FF2B5EF4-FFF2-40B4-BE49-F238E27FC236}">
              <a16:creationId xmlns:a16="http://schemas.microsoft.com/office/drawing/2014/main" id="{00000000-0008-0000-0700-0000D0010000}"/>
            </a:ext>
          </a:extLst>
        </xdr:cNvPr>
        <xdr:cNvCxnSpPr/>
      </xdr:nvCxnSpPr>
      <xdr:spPr>
        <a:xfrm flipV="1">
          <a:off x="7861300" y="16934286"/>
          <a:ext cx="889000" cy="144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98</xdr:row>
      <xdr:rowOff>20799</xdr:rowOff>
    </xdr:from>
    <xdr:to>
      <xdr:col>46</xdr:col>
      <xdr:colOff>38100</xdr:colOff>
      <xdr:row>98</xdr:row>
      <xdr:rowOff>122399</xdr:rowOff>
    </xdr:to>
    <xdr:sp macro="" textlink="">
      <xdr:nvSpPr>
        <xdr:cNvPr id="465" name="フローチャート: 判断 464">
          <a:extLst>
            <a:ext uri="{FF2B5EF4-FFF2-40B4-BE49-F238E27FC236}">
              <a16:creationId xmlns:a16="http://schemas.microsoft.com/office/drawing/2014/main" id="{00000000-0008-0000-0700-0000D1010000}"/>
            </a:ext>
          </a:extLst>
        </xdr:cNvPr>
        <xdr:cNvSpPr/>
      </xdr:nvSpPr>
      <xdr:spPr>
        <a:xfrm>
          <a:off x="8699500" y="168228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96</xdr:row>
      <xdr:rowOff>138926</xdr:rowOff>
    </xdr:from>
    <xdr:ext cx="599010" cy="259045"/>
    <xdr:sp macro="" textlink="">
      <xdr:nvSpPr>
        <xdr:cNvPr id="466" name="テキスト ボックス 465">
          <a:extLst>
            <a:ext uri="{FF2B5EF4-FFF2-40B4-BE49-F238E27FC236}">
              <a16:creationId xmlns:a16="http://schemas.microsoft.com/office/drawing/2014/main" id="{00000000-0008-0000-0700-0000D2010000}"/>
            </a:ext>
          </a:extLst>
        </xdr:cNvPr>
        <xdr:cNvSpPr txBox="1"/>
      </xdr:nvSpPr>
      <xdr:spPr>
        <a:xfrm>
          <a:off x="8450795" y="165981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146602</xdr:rowOff>
    </xdr:from>
    <xdr:to>
      <xdr:col>41</xdr:col>
      <xdr:colOff>50800</xdr:colOff>
      <xdr:row>99</xdr:row>
      <xdr:rowOff>30800</xdr:rowOff>
    </xdr:to>
    <xdr:cxnSp macro="">
      <xdr:nvCxnSpPr>
        <xdr:cNvPr id="467" name="直線コネクタ 466">
          <a:extLst>
            <a:ext uri="{FF2B5EF4-FFF2-40B4-BE49-F238E27FC236}">
              <a16:creationId xmlns:a16="http://schemas.microsoft.com/office/drawing/2014/main" id="{00000000-0008-0000-0700-0000D3010000}"/>
            </a:ext>
          </a:extLst>
        </xdr:cNvPr>
        <xdr:cNvCxnSpPr/>
      </xdr:nvCxnSpPr>
      <xdr:spPr>
        <a:xfrm flipV="1">
          <a:off x="6972300" y="16948702"/>
          <a:ext cx="889000" cy="556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98</xdr:row>
      <xdr:rowOff>47084</xdr:rowOff>
    </xdr:from>
    <xdr:to>
      <xdr:col>41</xdr:col>
      <xdr:colOff>101600</xdr:colOff>
      <xdr:row>98</xdr:row>
      <xdr:rowOff>148684</xdr:rowOff>
    </xdr:to>
    <xdr:sp macro="" textlink="">
      <xdr:nvSpPr>
        <xdr:cNvPr id="468" name="フローチャート: 判断 467">
          <a:extLst>
            <a:ext uri="{FF2B5EF4-FFF2-40B4-BE49-F238E27FC236}">
              <a16:creationId xmlns:a16="http://schemas.microsoft.com/office/drawing/2014/main" id="{00000000-0008-0000-0700-0000D4010000}"/>
            </a:ext>
          </a:extLst>
        </xdr:cNvPr>
        <xdr:cNvSpPr/>
      </xdr:nvSpPr>
      <xdr:spPr>
        <a:xfrm>
          <a:off x="7810500" y="168491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96</xdr:row>
      <xdr:rowOff>165211</xdr:rowOff>
    </xdr:from>
    <xdr:ext cx="599010" cy="259045"/>
    <xdr:sp macro="" textlink="">
      <xdr:nvSpPr>
        <xdr:cNvPr id="469" name="テキスト ボックス 468">
          <a:extLst>
            <a:ext uri="{FF2B5EF4-FFF2-40B4-BE49-F238E27FC236}">
              <a16:creationId xmlns:a16="http://schemas.microsoft.com/office/drawing/2014/main" id="{00000000-0008-0000-0700-0000D5010000}"/>
            </a:ext>
          </a:extLst>
        </xdr:cNvPr>
        <xdr:cNvSpPr txBox="1"/>
      </xdr:nvSpPr>
      <xdr:spPr>
        <a:xfrm>
          <a:off x="7561795" y="16624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53155</xdr:rowOff>
    </xdr:from>
    <xdr:to>
      <xdr:col>36</xdr:col>
      <xdr:colOff>165100</xdr:colOff>
      <xdr:row>98</xdr:row>
      <xdr:rowOff>154755</xdr:rowOff>
    </xdr:to>
    <xdr:sp macro=""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6921500" y="168552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96</xdr:row>
      <xdr:rowOff>171282</xdr:rowOff>
    </xdr:from>
    <xdr:ext cx="599010" cy="259045"/>
    <xdr:sp macro=""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6672795" y="166304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700-0000D8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105981</xdr:rowOff>
    </xdr:from>
    <xdr:to>
      <xdr:col>55</xdr:col>
      <xdr:colOff>50800</xdr:colOff>
      <xdr:row>99</xdr:row>
      <xdr:rowOff>36131</xdr:rowOff>
    </xdr:to>
    <xdr:sp macro="" textlink="">
      <xdr:nvSpPr>
        <xdr:cNvPr id="477" name="楕円 476">
          <a:extLst>
            <a:ext uri="{FF2B5EF4-FFF2-40B4-BE49-F238E27FC236}">
              <a16:creationId xmlns:a16="http://schemas.microsoft.com/office/drawing/2014/main" id="{00000000-0008-0000-0700-0000DD010000}"/>
            </a:ext>
          </a:extLst>
        </xdr:cNvPr>
        <xdr:cNvSpPr/>
      </xdr:nvSpPr>
      <xdr:spPr>
        <a:xfrm>
          <a:off x="10426700" y="169080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98</xdr:row>
      <xdr:rowOff>20908</xdr:rowOff>
    </xdr:from>
    <xdr:ext cx="534377" cy="259045"/>
    <xdr:sp macro="" textlink="">
      <xdr:nvSpPr>
        <xdr:cNvPr id="478" name="土木費該当値テキスト">
          <a:extLst>
            <a:ext uri="{FF2B5EF4-FFF2-40B4-BE49-F238E27FC236}">
              <a16:creationId xmlns:a16="http://schemas.microsoft.com/office/drawing/2014/main" id="{00000000-0008-0000-0700-0000DE010000}"/>
            </a:ext>
          </a:extLst>
        </xdr:cNvPr>
        <xdr:cNvSpPr txBox="1"/>
      </xdr:nvSpPr>
      <xdr:spPr>
        <a:xfrm>
          <a:off x="10528300" y="16823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77,583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86246</xdr:rowOff>
    </xdr:from>
    <xdr:to>
      <xdr:col>50</xdr:col>
      <xdr:colOff>165100</xdr:colOff>
      <xdr:row>99</xdr:row>
      <xdr:rowOff>16396</xdr:rowOff>
    </xdr:to>
    <xdr:sp macro="" textlink="">
      <xdr:nvSpPr>
        <xdr:cNvPr id="479" name="楕円 478">
          <a:extLst>
            <a:ext uri="{FF2B5EF4-FFF2-40B4-BE49-F238E27FC236}">
              <a16:creationId xmlns:a16="http://schemas.microsoft.com/office/drawing/2014/main" id="{00000000-0008-0000-0700-0000DF010000}"/>
            </a:ext>
          </a:extLst>
        </xdr:cNvPr>
        <xdr:cNvSpPr/>
      </xdr:nvSpPr>
      <xdr:spPr>
        <a:xfrm>
          <a:off x="9588500" y="168883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99</xdr:row>
      <xdr:rowOff>7523</xdr:rowOff>
    </xdr:from>
    <xdr:ext cx="59901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9339795" y="169810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98</xdr:row>
      <xdr:rowOff>81386</xdr:rowOff>
    </xdr:from>
    <xdr:to>
      <xdr:col>46</xdr:col>
      <xdr:colOff>38100</xdr:colOff>
      <xdr:row>99</xdr:row>
      <xdr:rowOff>11536</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8699500" y="16883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99</xdr:row>
      <xdr:rowOff>2663</xdr:rowOff>
    </xdr:from>
    <xdr:ext cx="599010" cy="259045"/>
    <xdr:sp macro=""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8450795" y="169762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98</xdr:row>
      <xdr:rowOff>95802</xdr:rowOff>
    </xdr:from>
    <xdr:to>
      <xdr:col>41</xdr:col>
      <xdr:colOff>101600</xdr:colOff>
      <xdr:row>99</xdr:row>
      <xdr:rowOff>25952</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7810500" y="16897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99</xdr:row>
      <xdr:rowOff>17079</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7594111" y="16990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151450</xdr:rowOff>
    </xdr:from>
    <xdr:to>
      <xdr:col>36</xdr:col>
      <xdr:colOff>165100</xdr:colOff>
      <xdr:row>99</xdr:row>
      <xdr:rowOff>81600</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6921500" y="169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99</xdr:row>
      <xdr:rowOff>72727</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6705111" y="17046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7" name="正方形/長方形 486">
          <a:extLst>
            <a:ext uri="{FF2B5EF4-FFF2-40B4-BE49-F238E27FC236}">
              <a16:creationId xmlns:a16="http://schemas.microsoft.com/office/drawing/2014/main" id="{00000000-0008-0000-0700-0000E7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8" name="正方形/長方形 487">
          <a:extLst>
            <a:ext uri="{FF2B5EF4-FFF2-40B4-BE49-F238E27FC236}">
              <a16:creationId xmlns:a16="http://schemas.microsoft.com/office/drawing/2014/main" id="{00000000-0008-0000-0700-0000E8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9" name="正方形/長方形 488">
          <a:extLst>
            <a:ext uri="{FF2B5EF4-FFF2-40B4-BE49-F238E27FC236}">
              <a16:creationId xmlns:a16="http://schemas.microsoft.com/office/drawing/2014/main" id="{00000000-0008-0000-0700-0000E9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0" name="正方形/長方形 489">
          <a:extLst>
            <a:ext uri="{FF2B5EF4-FFF2-40B4-BE49-F238E27FC236}">
              <a16:creationId xmlns:a16="http://schemas.microsoft.com/office/drawing/2014/main" id="{00000000-0008-0000-0700-0000EA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30,279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5" name="テキスト ボックス 494">
          <a:extLst>
            <a:ext uri="{FF2B5EF4-FFF2-40B4-BE49-F238E27FC236}">
              <a16:creationId xmlns:a16="http://schemas.microsoft.com/office/drawing/2014/main" id="{00000000-0008-0000-0700-0000EF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6" name="直線コネクタ 495">
          <a:extLst>
            <a:ext uri="{FF2B5EF4-FFF2-40B4-BE49-F238E27FC236}">
              <a16:creationId xmlns:a16="http://schemas.microsoft.com/office/drawing/2014/main" id="{00000000-0008-0000-0700-0000F0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7" name="直線コネクタ 496">
          <a:extLst>
            <a:ext uri="{FF2B5EF4-FFF2-40B4-BE49-F238E27FC236}">
              <a16:creationId xmlns:a16="http://schemas.microsoft.com/office/drawing/2014/main" id="{00000000-0008-0000-0700-0000F1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8" name="テキスト ボックス 497">
          <a:extLst>
            <a:ext uri="{FF2B5EF4-FFF2-40B4-BE49-F238E27FC236}">
              <a16:creationId xmlns:a16="http://schemas.microsoft.com/office/drawing/2014/main" id="{00000000-0008-0000-0700-0000F2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7" name="消防費グラフ枠">
          <a:extLst>
            <a:ext uri="{FF2B5EF4-FFF2-40B4-BE49-F238E27FC236}">
              <a16:creationId xmlns:a16="http://schemas.microsoft.com/office/drawing/2014/main" id="{00000000-0008-0000-0700-0000FB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93952</xdr:rowOff>
    </xdr:from>
    <xdr:to>
      <xdr:col>85</xdr:col>
      <xdr:colOff>126364</xdr:colOff>
      <xdr:row>38</xdr:row>
      <xdr:rowOff>104605</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flipV="1">
          <a:off x="16317595" y="5408902"/>
          <a:ext cx="1269" cy="12108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108432</xdr:rowOff>
    </xdr:from>
    <xdr:ext cx="469744" cy="259045"/>
    <xdr:sp macro="" textlink="">
      <xdr:nvSpPr>
        <xdr:cNvPr id="509" name="消防費最小値テキスト">
          <a:extLst>
            <a:ext uri="{FF2B5EF4-FFF2-40B4-BE49-F238E27FC236}">
              <a16:creationId xmlns:a16="http://schemas.microsoft.com/office/drawing/2014/main" id="{00000000-0008-0000-0700-0000FD010000}"/>
            </a:ext>
          </a:extLst>
        </xdr:cNvPr>
        <xdr:cNvSpPr txBox="1"/>
      </xdr:nvSpPr>
      <xdr:spPr>
        <a:xfrm>
          <a:off x="16370300" y="6623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104605</xdr:rowOff>
    </xdr:from>
    <xdr:to>
      <xdr:col>86</xdr:col>
      <xdr:colOff>25400</xdr:colOff>
      <xdr:row>38</xdr:row>
      <xdr:rowOff>104605</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6230600" y="66197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40629</xdr:rowOff>
    </xdr:from>
    <xdr:ext cx="599010" cy="259045"/>
    <xdr:sp macro="" textlink="">
      <xdr:nvSpPr>
        <xdr:cNvPr id="511" name="消防費最大値テキスト">
          <a:extLst>
            <a:ext uri="{FF2B5EF4-FFF2-40B4-BE49-F238E27FC236}">
              <a16:creationId xmlns:a16="http://schemas.microsoft.com/office/drawing/2014/main" id="{00000000-0008-0000-0700-0000FF010000}"/>
            </a:ext>
          </a:extLst>
        </xdr:cNvPr>
        <xdr:cNvSpPr txBox="1"/>
      </xdr:nvSpPr>
      <xdr:spPr>
        <a:xfrm>
          <a:off x="16370300" y="51841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272,506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93952</xdr:rowOff>
    </xdr:from>
    <xdr:to>
      <xdr:col>86</xdr:col>
      <xdr:colOff>25400</xdr:colOff>
      <xdr:row>31</xdr:row>
      <xdr:rowOff>93952</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6230600" y="54089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144619</xdr:rowOff>
    </xdr:from>
    <xdr:to>
      <xdr:col>85</xdr:col>
      <xdr:colOff>127000</xdr:colOff>
      <xdr:row>37</xdr:row>
      <xdr:rowOff>154043</xdr:rowOff>
    </xdr:to>
    <xdr:cxnSp macro="">
      <xdr:nvCxnSpPr>
        <xdr:cNvPr id="513" name="直線コネクタ 512">
          <a:extLst>
            <a:ext uri="{FF2B5EF4-FFF2-40B4-BE49-F238E27FC236}">
              <a16:creationId xmlns:a16="http://schemas.microsoft.com/office/drawing/2014/main" id="{00000000-0008-0000-0700-000001020000}"/>
            </a:ext>
          </a:extLst>
        </xdr:cNvPr>
        <xdr:cNvCxnSpPr/>
      </xdr:nvCxnSpPr>
      <xdr:spPr>
        <a:xfrm>
          <a:off x="15481300" y="6488269"/>
          <a:ext cx="838200" cy="9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153012</xdr:rowOff>
    </xdr:from>
    <xdr:ext cx="534377" cy="259045"/>
    <xdr:sp macro="" textlink="">
      <xdr:nvSpPr>
        <xdr:cNvPr id="514" name="消防費平均値テキスト">
          <a:extLst>
            <a:ext uri="{FF2B5EF4-FFF2-40B4-BE49-F238E27FC236}">
              <a16:creationId xmlns:a16="http://schemas.microsoft.com/office/drawing/2014/main" id="{00000000-0008-0000-0700-000002020000}"/>
            </a:ext>
          </a:extLst>
        </xdr:cNvPr>
        <xdr:cNvSpPr txBox="1"/>
      </xdr:nvSpPr>
      <xdr:spPr>
        <a:xfrm>
          <a:off x="16370300" y="61537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65,981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130135</xdr:rowOff>
    </xdr:from>
    <xdr:to>
      <xdr:col>85</xdr:col>
      <xdr:colOff>177800</xdr:colOff>
      <xdr:row>37</xdr:row>
      <xdr:rowOff>60285</xdr:rowOff>
    </xdr:to>
    <xdr:sp macro="" textlink="">
      <xdr:nvSpPr>
        <xdr:cNvPr id="515" name="フローチャート: 判断 514">
          <a:extLst>
            <a:ext uri="{FF2B5EF4-FFF2-40B4-BE49-F238E27FC236}">
              <a16:creationId xmlns:a16="http://schemas.microsoft.com/office/drawing/2014/main" id="{00000000-0008-0000-0700-000003020000}"/>
            </a:ext>
          </a:extLst>
        </xdr:cNvPr>
        <xdr:cNvSpPr/>
      </xdr:nvSpPr>
      <xdr:spPr>
        <a:xfrm>
          <a:off x="16268700" y="6302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144619</xdr:rowOff>
    </xdr:from>
    <xdr:to>
      <xdr:col>81</xdr:col>
      <xdr:colOff>50800</xdr:colOff>
      <xdr:row>37</xdr:row>
      <xdr:rowOff>153389</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flipV="1">
          <a:off x="14592300" y="6488269"/>
          <a:ext cx="889000" cy="8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154165</xdr:rowOff>
    </xdr:from>
    <xdr:to>
      <xdr:col>81</xdr:col>
      <xdr:colOff>101600</xdr:colOff>
      <xdr:row>37</xdr:row>
      <xdr:rowOff>84315</xdr:rowOff>
    </xdr:to>
    <xdr:sp macro="" textlink="">
      <xdr:nvSpPr>
        <xdr:cNvPr id="517" name="フローチャート: 判断 516">
          <a:extLst>
            <a:ext uri="{FF2B5EF4-FFF2-40B4-BE49-F238E27FC236}">
              <a16:creationId xmlns:a16="http://schemas.microsoft.com/office/drawing/2014/main" id="{00000000-0008-0000-0700-000005020000}"/>
            </a:ext>
          </a:extLst>
        </xdr:cNvPr>
        <xdr:cNvSpPr/>
      </xdr:nvSpPr>
      <xdr:spPr>
        <a:xfrm>
          <a:off x="15430500" y="63263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100842</xdr:rowOff>
    </xdr:from>
    <xdr:ext cx="534377" cy="259045"/>
    <xdr:sp macro="" textlink="">
      <xdr:nvSpPr>
        <xdr:cNvPr id="518" name="テキスト ボックス 517">
          <a:extLst>
            <a:ext uri="{FF2B5EF4-FFF2-40B4-BE49-F238E27FC236}">
              <a16:creationId xmlns:a16="http://schemas.microsoft.com/office/drawing/2014/main" id="{00000000-0008-0000-0700-000006020000}"/>
            </a:ext>
          </a:extLst>
        </xdr:cNvPr>
        <xdr:cNvSpPr txBox="1"/>
      </xdr:nvSpPr>
      <xdr:spPr>
        <a:xfrm>
          <a:off x="15214111" y="61015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153389</xdr:rowOff>
    </xdr:from>
    <xdr:to>
      <xdr:col>76</xdr:col>
      <xdr:colOff>114300</xdr:colOff>
      <xdr:row>37</xdr:row>
      <xdr:rowOff>159222</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flipV="1">
          <a:off x="13703300" y="6497039"/>
          <a:ext cx="889000" cy="5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133463</xdr:rowOff>
    </xdr:from>
    <xdr:to>
      <xdr:col>76</xdr:col>
      <xdr:colOff>165100</xdr:colOff>
      <xdr:row>37</xdr:row>
      <xdr:rowOff>63613</xdr:rowOff>
    </xdr:to>
    <xdr:sp macro="" textlink="">
      <xdr:nvSpPr>
        <xdr:cNvPr id="520" name="フローチャート: 判断 519">
          <a:extLst>
            <a:ext uri="{FF2B5EF4-FFF2-40B4-BE49-F238E27FC236}">
              <a16:creationId xmlns:a16="http://schemas.microsoft.com/office/drawing/2014/main" id="{00000000-0008-0000-0700-000008020000}"/>
            </a:ext>
          </a:extLst>
        </xdr:cNvPr>
        <xdr:cNvSpPr/>
      </xdr:nvSpPr>
      <xdr:spPr>
        <a:xfrm>
          <a:off x="14541500" y="6305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80140</xdr:rowOff>
    </xdr:from>
    <xdr:ext cx="534377" cy="259045"/>
    <xdr:sp macro="" textlink="">
      <xdr:nvSpPr>
        <xdr:cNvPr id="521" name="テキスト ボックス 520">
          <a:extLst>
            <a:ext uri="{FF2B5EF4-FFF2-40B4-BE49-F238E27FC236}">
              <a16:creationId xmlns:a16="http://schemas.microsoft.com/office/drawing/2014/main" id="{00000000-0008-0000-0700-000009020000}"/>
            </a:ext>
          </a:extLst>
        </xdr:cNvPr>
        <xdr:cNvSpPr txBox="1"/>
      </xdr:nvSpPr>
      <xdr:spPr>
        <a:xfrm>
          <a:off x="14325111" y="60808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153334</xdr:rowOff>
    </xdr:from>
    <xdr:to>
      <xdr:col>71</xdr:col>
      <xdr:colOff>177800</xdr:colOff>
      <xdr:row>37</xdr:row>
      <xdr:rowOff>159222</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2814300" y="6496984"/>
          <a:ext cx="889000" cy="58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111929</xdr:rowOff>
    </xdr:from>
    <xdr:to>
      <xdr:col>72</xdr:col>
      <xdr:colOff>38100</xdr:colOff>
      <xdr:row>37</xdr:row>
      <xdr:rowOff>42079</xdr:rowOff>
    </xdr:to>
    <xdr:sp macro="" textlink="">
      <xdr:nvSpPr>
        <xdr:cNvPr id="523" name="フローチャート: 判断 522">
          <a:extLst>
            <a:ext uri="{FF2B5EF4-FFF2-40B4-BE49-F238E27FC236}">
              <a16:creationId xmlns:a16="http://schemas.microsoft.com/office/drawing/2014/main" id="{00000000-0008-0000-0700-00000B020000}"/>
            </a:ext>
          </a:extLst>
        </xdr:cNvPr>
        <xdr:cNvSpPr/>
      </xdr:nvSpPr>
      <xdr:spPr>
        <a:xfrm>
          <a:off x="13652500" y="6284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58606</xdr:rowOff>
    </xdr:from>
    <xdr:ext cx="534377" cy="259045"/>
    <xdr:sp macro="" textlink="">
      <xdr:nvSpPr>
        <xdr:cNvPr id="524" name="テキスト ボックス 523">
          <a:extLst>
            <a:ext uri="{FF2B5EF4-FFF2-40B4-BE49-F238E27FC236}">
              <a16:creationId xmlns:a16="http://schemas.microsoft.com/office/drawing/2014/main" id="{00000000-0008-0000-0700-00000C020000}"/>
            </a:ext>
          </a:extLst>
        </xdr:cNvPr>
        <xdr:cNvSpPr txBox="1"/>
      </xdr:nvSpPr>
      <xdr:spPr>
        <a:xfrm>
          <a:off x="13436111" y="6059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69,963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17924</xdr:rowOff>
    </xdr:from>
    <xdr:to>
      <xdr:col>67</xdr:col>
      <xdr:colOff>101600</xdr:colOff>
      <xdr:row>37</xdr:row>
      <xdr:rowOff>119524</xdr:rowOff>
    </xdr:to>
    <xdr:sp macro="" textlink="">
      <xdr:nvSpPr>
        <xdr:cNvPr id="525" name="フローチャート: 判断 524">
          <a:extLst>
            <a:ext uri="{FF2B5EF4-FFF2-40B4-BE49-F238E27FC236}">
              <a16:creationId xmlns:a16="http://schemas.microsoft.com/office/drawing/2014/main" id="{00000000-0008-0000-0700-00000D020000}"/>
            </a:ext>
          </a:extLst>
        </xdr:cNvPr>
        <xdr:cNvSpPr/>
      </xdr:nvSpPr>
      <xdr:spPr>
        <a:xfrm>
          <a:off x="12763500" y="6361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136051</xdr:rowOff>
    </xdr:from>
    <xdr:ext cx="534377" cy="259045"/>
    <xdr:sp macro="" textlink="">
      <xdr:nvSpPr>
        <xdr:cNvPr id="526" name="テキスト ボックス 525">
          <a:extLst>
            <a:ext uri="{FF2B5EF4-FFF2-40B4-BE49-F238E27FC236}">
              <a16:creationId xmlns:a16="http://schemas.microsoft.com/office/drawing/2014/main" id="{00000000-0008-0000-0700-00000E020000}"/>
            </a:ext>
          </a:extLst>
        </xdr:cNvPr>
        <xdr:cNvSpPr txBox="1"/>
      </xdr:nvSpPr>
      <xdr:spPr>
        <a:xfrm>
          <a:off x="12547111" y="61368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700-000011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103243</xdr:rowOff>
    </xdr:from>
    <xdr:to>
      <xdr:col>85</xdr:col>
      <xdr:colOff>177800</xdr:colOff>
      <xdr:row>38</xdr:row>
      <xdr:rowOff>33393</xdr:rowOff>
    </xdr:to>
    <xdr:sp macro="" textlink="">
      <xdr:nvSpPr>
        <xdr:cNvPr id="532" name="楕円 531">
          <a:extLst>
            <a:ext uri="{FF2B5EF4-FFF2-40B4-BE49-F238E27FC236}">
              <a16:creationId xmlns:a16="http://schemas.microsoft.com/office/drawing/2014/main" id="{00000000-0008-0000-0700-000014020000}"/>
            </a:ext>
          </a:extLst>
        </xdr:cNvPr>
        <xdr:cNvSpPr/>
      </xdr:nvSpPr>
      <xdr:spPr>
        <a:xfrm>
          <a:off x="16268700" y="64468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18170</xdr:rowOff>
    </xdr:from>
    <xdr:ext cx="534377" cy="259045"/>
    <xdr:sp macro="" textlink="">
      <xdr:nvSpPr>
        <xdr:cNvPr id="533" name="消防費該当値テキスト">
          <a:extLst>
            <a:ext uri="{FF2B5EF4-FFF2-40B4-BE49-F238E27FC236}">
              <a16:creationId xmlns:a16="http://schemas.microsoft.com/office/drawing/2014/main" id="{00000000-0008-0000-0700-000015020000}"/>
            </a:ext>
          </a:extLst>
        </xdr:cNvPr>
        <xdr:cNvSpPr txBox="1"/>
      </xdr:nvSpPr>
      <xdr:spPr>
        <a:xfrm>
          <a:off x="16370300" y="63618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34,363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93819</xdr:rowOff>
    </xdr:from>
    <xdr:to>
      <xdr:col>81</xdr:col>
      <xdr:colOff>101600</xdr:colOff>
      <xdr:row>38</xdr:row>
      <xdr:rowOff>23969</xdr:rowOff>
    </xdr:to>
    <xdr:sp macro="" textlink="">
      <xdr:nvSpPr>
        <xdr:cNvPr id="534" name="楕円 533">
          <a:extLst>
            <a:ext uri="{FF2B5EF4-FFF2-40B4-BE49-F238E27FC236}">
              <a16:creationId xmlns:a16="http://schemas.microsoft.com/office/drawing/2014/main" id="{00000000-0008-0000-0700-000016020000}"/>
            </a:ext>
          </a:extLst>
        </xdr:cNvPr>
        <xdr:cNvSpPr/>
      </xdr:nvSpPr>
      <xdr:spPr>
        <a:xfrm>
          <a:off x="15430500" y="6437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15097</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5214111" y="6530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102589</xdr:rowOff>
    </xdr:from>
    <xdr:to>
      <xdr:col>76</xdr:col>
      <xdr:colOff>165100</xdr:colOff>
      <xdr:row>38</xdr:row>
      <xdr:rowOff>32739</xdr:rowOff>
    </xdr:to>
    <xdr:sp macro="" textlink="">
      <xdr:nvSpPr>
        <xdr:cNvPr id="536" name="楕円 535">
          <a:extLst>
            <a:ext uri="{FF2B5EF4-FFF2-40B4-BE49-F238E27FC236}">
              <a16:creationId xmlns:a16="http://schemas.microsoft.com/office/drawing/2014/main" id="{00000000-0008-0000-0700-000018020000}"/>
            </a:ext>
          </a:extLst>
        </xdr:cNvPr>
        <xdr:cNvSpPr/>
      </xdr:nvSpPr>
      <xdr:spPr>
        <a:xfrm>
          <a:off x="14541500" y="6446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23865</xdr:rowOff>
    </xdr:from>
    <xdr:ext cx="534377"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4325111" y="65389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108422</xdr:rowOff>
    </xdr:from>
    <xdr:to>
      <xdr:col>72</xdr:col>
      <xdr:colOff>38100</xdr:colOff>
      <xdr:row>38</xdr:row>
      <xdr:rowOff>38573</xdr:rowOff>
    </xdr:to>
    <xdr:sp macro="" textlink="">
      <xdr:nvSpPr>
        <xdr:cNvPr id="538" name="楕円 537">
          <a:extLst>
            <a:ext uri="{FF2B5EF4-FFF2-40B4-BE49-F238E27FC236}">
              <a16:creationId xmlns:a16="http://schemas.microsoft.com/office/drawing/2014/main" id="{00000000-0008-0000-0700-00001A020000}"/>
            </a:ext>
          </a:extLst>
        </xdr:cNvPr>
        <xdr:cNvSpPr/>
      </xdr:nvSpPr>
      <xdr:spPr>
        <a:xfrm>
          <a:off x="13652500" y="6452072"/>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29699</xdr:rowOff>
    </xdr:from>
    <xdr:ext cx="534377"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436111" y="65447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102534</xdr:rowOff>
    </xdr:from>
    <xdr:to>
      <xdr:col>67</xdr:col>
      <xdr:colOff>101600</xdr:colOff>
      <xdr:row>38</xdr:row>
      <xdr:rowOff>32683</xdr:rowOff>
    </xdr:to>
    <xdr:sp macro="" textlink="">
      <xdr:nvSpPr>
        <xdr:cNvPr id="540" name="楕円 539">
          <a:extLst>
            <a:ext uri="{FF2B5EF4-FFF2-40B4-BE49-F238E27FC236}">
              <a16:creationId xmlns:a16="http://schemas.microsoft.com/office/drawing/2014/main" id="{00000000-0008-0000-0700-00001C020000}"/>
            </a:ext>
          </a:extLst>
        </xdr:cNvPr>
        <xdr:cNvSpPr/>
      </xdr:nvSpPr>
      <xdr:spPr>
        <a:xfrm>
          <a:off x="12763500" y="644618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23811</xdr:rowOff>
    </xdr:from>
    <xdr:ext cx="534377" cy="259045"/>
    <xdr:sp macro=""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2547111" y="65389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2" name="正方形/長方形 541">
          <a:extLst>
            <a:ext uri="{FF2B5EF4-FFF2-40B4-BE49-F238E27FC236}">
              <a16:creationId xmlns:a16="http://schemas.microsoft.com/office/drawing/2014/main" id="{00000000-0008-0000-0700-00001E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3" name="正方形/長方形 542">
          <a:extLst>
            <a:ext uri="{FF2B5EF4-FFF2-40B4-BE49-F238E27FC236}">
              <a16:creationId xmlns:a16="http://schemas.microsoft.com/office/drawing/2014/main" id="{00000000-0008-0000-0700-00001F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4" name="正方形/長方形 543">
          <a:extLst>
            <a:ext uri="{FF2B5EF4-FFF2-40B4-BE49-F238E27FC236}">
              <a16:creationId xmlns:a16="http://schemas.microsoft.com/office/drawing/2014/main" id="{00000000-0008-0000-0700-000020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5" name="正方形/長方形 544">
          <a:extLst>
            <a:ext uri="{FF2B5EF4-FFF2-40B4-BE49-F238E27FC236}">
              <a16:creationId xmlns:a16="http://schemas.microsoft.com/office/drawing/2014/main" id="{00000000-0008-0000-0700-000021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6" name="正方形/長方形 545">
          <a:extLst>
            <a:ext uri="{FF2B5EF4-FFF2-40B4-BE49-F238E27FC236}">
              <a16:creationId xmlns:a16="http://schemas.microsoft.com/office/drawing/2014/main" id="{00000000-0008-0000-0700-000022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65,502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7" name="正方形/長方形 546">
          <a:extLst>
            <a:ext uri="{FF2B5EF4-FFF2-40B4-BE49-F238E27FC236}">
              <a16:creationId xmlns:a16="http://schemas.microsoft.com/office/drawing/2014/main" id="{00000000-0008-0000-0700-000023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8" name="正方形/長方形 547">
          <a:extLst>
            <a:ext uri="{FF2B5EF4-FFF2-40B4-BE49-F238E27FC236}">
              <a16:creationId xmlns:a16="http://schemas.microsoft.com/office/drawing/2014/main" id="{00000000-0008-0000-0700-000024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9" name="正方形/長方形 548">
          <a:extLst>
            <a:ext uri="{FF2B5EF4-FFF2-40B4-BE49-F238E27FC236}">
              <a16:creationId xmlns:a16="http://schemas.microsoft.com/office/drawing/2014/main" id="{00000000-0008-0000-0700-000025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1" name="直線コネクタ 550">
          <a:extLst>
            <a:ext uri="{FF2B5EF4-FFF2-40B4-BE49-F238E27FC236}">
              <a16:creationId xmlns:a16="http://schemas.microsoft.com/office/drawing/2014/main" id="{00000000-0008-0000-0700-000027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44450</xdr:rowOff>
    </xdr:from>
    <xdr:to>
      <xdr:col>89</xdr:col>
      <xdr:colOff>177800</xdr:colOff>
      <xdr:row>59</xdr:row>
      <xdr:rowOff>44450</xdr:rowOff>
    </xdr:to>
    <xdr:cxnSp macro="">
      <xdr:nvCxnSpPr>
        <xdr:cNvPr id="552" name="直線コネクタ 551">
          <a:extLst>
            <a:ext uri="{FF2B5EF4-FFF2-40B4-BE49-F238E27FC236}">
              <a16:creationId xmlns:a16="http://schemas.microsoft.com/office/drawing/2014/main" id="{00000000-0008-0000-0700-000028020000}"/>
            </a:ext>
          </a:extLst>
        </xdr:cNvPr>
        <xdr:cNvCxnSpPr/>
      </xdr:nvCxnSpPr>
      <xdr:spPr>
        <a:xfrm>
          <a:off x="12446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73677</xdr:rowOff>
    </xdr:from>
    <xdr:ext cx="248786" cy="259045"/>
    <xdr:sp macro="" textlink="">
      <xdr:nvSpPr>
        <xdr:cNvPr id="553" name="テキスト ボックス 552">
          <a:extLst>
            <a:ext uri="{FF2B5EF4-FFF2-40B4-BE49-F238E27FC236}">
              <a16:creationId xmlns:a16="http://schemas.microsoft.com/office/drawing/2014/main" id="{00000000-0008-0000-0700-000029020000}"/>
            </a:ext>
          </a:extLst>
        </xdr:cNvPr>
        <xdr:cNvSpPr txBox="1"/>
      </xdr:nvSpPr>
      <xdr:spPr>
        <a:xfrm>
          <a:off x="12197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6350</xdr:rowOff>
    </xdr:from>
    <xdr:to>
      <xdr:col>89</xdr:col>
      <xdr:colOff>177800</xdr:colOff>
      <xdr:row>57</xdr:row>
      <xdr:rowOff>6350</xdr:rowOff>
    </xdr:to>
    <xdr:cxnSp macro="">
      <xdr:nvCxnSpPr>
        <xdr:cNvPr id="554" name="直線コネクタ 553">
          <a:extLst>
            <a:ext uri="{FF2B5EF4-FFF2-40B4-BE49-F238E27FC236}">
              <a16:creationId xmlns:a16="http://schemas.microsoft.com/office/drawing/2014/main" id="{00000000-0008-0000-0700-00002A020000}"/>
            </a:ext>
          </a:extLst>
        </xdr:cNvPr>
        <xdr:cNvCxnSpPr/>
      </xdr:nvCxnSpPr>
      <xdr:spPr>
        <a:xfrm>
          <a:off x="12446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35577</xdr:rowOff>
    </xdr:from>
    <xdr:ext cx="595419" cy="259045"/>
    <xdr:sp macro="" textlink="">
      <xdr:nvSpPr>
        <xdr:cNvPr id="555" name="テキスト ボックス 554">
          <a:extLst>
            <a:ext uri="{FF2B5EF4-FFF2-40B4-BE49-F238E27FC236}">
              <a16:creationId xmlns:a16="http://schemas.microsoft.com/office/drawing/2014/main" id="{00000000-0008-0000-0700-00002B020000}"/>
            </a:ext>
          </a:extLst>
        </xdr:cNvPr>
        <xdr:cNvSpPr txBox="1"/>
      </xdr:nvSpPr>
      <xdr:spPr>
        <a:xfrm>
          <a:off x="11850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53</xdr:row>
      <xdr:rowOff>168927</xdr:rowOff>
    </xdr:from>
    <xdr:ext cx="685572" cy="259045"/>
    <xdr:sp macro=""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1760428" y="9255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52</xdr:row>
      <xdr:rowOff>101600</xdr:rowOff>
    </xdr:from>
    <xdr:to>
      <xdr:col>89</xdr:col>
      <xdr:colOff>177800</xdr:colOff>
      <xdr:row>52</xdr:row>
      <xdr:rowOff>101600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51</xdr:row>
      <xdr:rowOff>130827</xdr:rowOff>
    </xdr:from>
    <xdr:ext cx="685572" cy="259045"/>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760428" y="8874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63500</xdr:rowOff>
    </xdr:from>
    <xdr:to>
      <xdr:col>89</xdr:col>
      <xdr:colOff>177800</xdr:colOff>
      <xdr:row>50</xdr:row>
      <xdr:rowOff>63500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49</xdr:row>
      <xdr:rowOff>92727</xdr:rowOff>
    </xdr:from>
    <xdr:ext cx="685572" cy="259045"/>
    <xdr:sp macro=""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760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47</xdr:row>
      <xdr:rowOff>54627</xdr:rowOff>
    </xdr:from>
    <xdr:ext cx="685572" cy="259045"/>
    <xdr:sp macro=""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760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4" name="教育費グラフ枠">
          <a:extLst>
            <a:ext uri="{FF2B5EF4-FFF2-40B4-BE49-F238E27FC236}">
              <a16:creationId xmlns:a16="http://schemas.microsoft.com/office/drawing/2014/main" id="{00000000-0008-0000-0700-000034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51</xdr:row>
      <xdr:rowOff>35698</xdr:rowOff>
    </xdr:from>
    <xdr:to>
      <xdr:col>85</xdr:col>
      <xdr:colOff>126364</xdr:colOff>
      <xdr:row>59</xdr:row>
      <xdr:rowOff>536</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flipV="1">
          <a:off x="16317595" y="8779648"/>
          <a:ext cx="1269" cy="13364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59</xdr:row>
      <xdr:rowOff>4363</xdr:rowOff>
    </xdr:from>
    <xdr:ext cx="534377" cy="259045"/>
    <xdr:sp macro="" textlink="">
      <xdr:nvSpPr>
        <xdr:cNvPr id="566" name="教育費最小値テキスト">
          <a:extLst>
            <a:ext uri="{FF2B5EF4-FFF2-40B4-BE49-F238E27FC236}">
              <a16:creationId xmlns:a16="http://schemas.microsoft.com/office/drawing/2014/main" id="{00000000-0008-0000-0700-000036020000}"/>
            </a:ext>
          </a:extLst>
        </xdr:cNvPr>
        <xdr:cNvSpPr txBox="1"/>
      </xdr:nvSpPr>
      <xdr:spPr>
        <a:xfrm>
          <a:off x="16370300" y="10119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57,629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59</xdr:row>
      <xdr:rowOff>536</xdr:rowOff>
    </xdr:from>
    <xdr:to>
      <xdr:col>86</xdr:col>
      <xdr:colOff>25400</xdr:colOff>
      <xdr:row>59</xdr:row>
      <xdr:rowOff>536</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6230600" y="101160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49</xdr:row>
      <xdr:rowOff>153825</xdr:rowOff>
    </xdr:from>
    <xdr:ext cx="690189" cy="259045"/>
    <xdr:sp macro="" textlink="">
      <xdr:nvSpPr>
        <xdr:cNvPr id="568" name="教育費最大値テキスト">
          <a:extLst>
            <a:ext uri="{FF2B5EF4-FFF2-40B4-BE49-F238E27FC236}">
              <a16:creationId xmlns:a16="http://schemas.microsoft.com/office/drawing/2014/main" id="{00000000-0008-0000-0700-000038020000}"/>
            </a:ext>
          </a:extLst>
        </xdr:cNvPr>
        <xdr:cNvSpPr txBox="1"/>
      </xdr:nvSpPr>
      <xdr:spPr>
        <a:xfrm>
          <a:off x="16370300" y="8554875"/>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1,811,486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51</xdr:row>
      <xdr:rowOff>35698</xdr:rowOff>
    </xdr:from>
    <xdr:to>
      <xdr:col>86</xdr:col>
      <xdr:colOff>25400</xdr:colOff>
      <xdr:row>51</xdr:row>
      <xdr:rowOff>35698</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6230600" y="87796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58</xdr:row>
      <xdr:rowOff>128079</xdr:rowOff>
    </xdr:from>
    <xdr:to>
      <xdr:col>85</xdr:col>
      <xdr:colOff>127000</xdr:colOff>
      <xdr:row>58</xdr:row>
      <xdr:rowOff>142951</xdr:rowOff>
    </xdr:to>
    <xdr:cxnSp macro="">
      <xdr:nvCxnSpPr>
        <xdr:cNvPr id="570" name="直線コネクタ 569">
          <a:extLst>
            <a:ext uri="{FF2B5EF4-FFF2-40B4-BE49-F238E27FC236}">
              <a16:creationId xmlns:a16="http://schemas.microsoft.com/office/drawing/2014/main" id="{00000000-0008-0000-0700-00003A020000}"/>
            </a:ext>
          </a:extLst>
        </xdr:cNvPr>
        <xdr:cNvCxnSpPr/>
      </xdr:nvCxnSpPr>
      <xdr:spPr>
        <a:xfrm>
          <a:off x="15481300" y="10072179"/>
          <a:ext cx="838200" cy="14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62841</xdr:rowOff>
    </xdr:from>
    <xdr:ext cx="599010" cy="259045"/>
    <xdr:sp macro="" textlink="">
      <xdr:nvSpPr>
        <xdr:cNvPr id="571" name="教育費平均値テキスト">
          <a:extLst>
            <a:ext uri="{FF2B5EF4-FFF2-40B4-BE49-F238E27FC236}">
              <a16:creationId xmlns:a16="http://schemas.microsoft.com/office/drawing/2014/main" id="{00000000-0008-0000-0700-00003B020000}"/>
            </a:ext>
          </a:extLst>
        </xdr:cNvPr>
        <xdr:cNvSpPr txBox="1"/>
      </xdr:nvSpPr>
      <xdr:spPr>
        <a:xfrm>
          <a:off x="16370300" y="983549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164,220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39964</xdr:rowOff>
    </xdr:from>
    <xdr:to>
      <xdr:col>85</xdr:col>
      <xdr:colOff>177800</xdr:colOff>
      <xdr:row>58</xdr:row>
      <xdr:rowOff>141564</xdr:rowOff>
    </xdr:to>
    <xdr:sp macro="" textlink="">
      <xdr:nvSpPr>
        <xdr:cNvPr id="572" name="フローチャート: 判断 571">
          <a:extLst>
            <a:ext uri="{FF2B5EF4-FFF2-40B4-BE49-F238E27FC236}">
              <a16:creationId xmlns:a16="http://schemas.microsoft.com/office/drawing/2014/main" id="{00000000-0008-0000-0700-00003C020000}"/>
            </a:ext>
          </a:extLst>
        </xdr:cNvPr>
        <xdr:cNvSpPr/>
      </xdr:nvSpPr>
      <xdr:spPr>
        <a:xfrm>
          <a:off x="16268700" y="99840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1315</xdr:rowOff>
    </xdr:from>
    <xdr:to>
      <xdr:col>81</xdr:col>
      <xdr:colOff>50800</xdr:colOff>
      <xdr:row>58</xdr:row>
      <xdr:rowOff>128079</xdr:rowOff>
    </xdr:to>
    <xdr:cxnSp macro="">
      <xdr:nvCxnSpPr>
        <xdr:cNvPr id="573" name="直線コネクタ 572">
          <a:extLst>
            <a:ext uri="{FF2B5EF4-FFF2-40B4-BE49-F238E27FC236}">
              <a16:creationId xmlns:a16="http://schemas.microsoft.com/office/drawing/2014/main" id="{00000000-0008-0000-0700-00003D020000}"/>
            </a:ext>
          </a:extLst>
        </xdr:cNvPr>
        <xdr:cNvCxnSpPr/>
      </xdr:nvCxnSpPr>
      <xdr:spPr>
        <a:xfrm>
          <a:off x="14592300" y="9773965"/>
          <a:ext cx="889000" cy="2982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58</xdr:row>
      <xdr:rowOff>44693</xdr:rowOff>
    </xdr:from>
    <xdr:to>
      <xdr:col>81</xdr:col>
      <xdr:colOff>101600</xdr:colOff>
      <xdr:row>58</xdr:row>
      <xdr:rowOff>146293</xdr:rowOff>
    </xdr:to>
    <xdr:sp macro=""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5430500" y="9988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56</xdr:row>
      <xdr:rowOff>162820</xdr:rowOff>
    </xdr:from>
    <xdr:ext cx="599010" cy="259045"/>
    <xdr:sp macro="" textlink="">
      <xdr:nvSpPr>
        <xdr:cNvPr id="575" name="テキスト ボックス 574">
          <a:extLst>
            <a:ext uri="{FF2B5EF4-FFF2-40B4-BE49-F238E27FC236}">
              <a16:creationId xmlns:a16="http://schemas.microsoft.com/office/drawing/2014/main" id="{00000000-0008-0000-0700-00003F020000}"/>
            </a:ext>
          </a:extLst>
        </xdr:cNvPr>
        <xdr:cNvSpPr txBox="1"/>
      </xdr:nvSpPr>
      <xdr:spPr>
        <a:xfrm>
          <a:off x="15181795" y="97640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158,015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1315</xdr:rowOff>
    </xdr:from>
    <xdr:to>
      <xdr:col>76</xdr:col>
      <xdr:colOff>114300</xdr:colOff>
      <xdr:row>57</xdr:row>
      <xdr:rowOff>125357</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flipV="1">
          <a:off x="13703300" y="9773965"/>
          <a:ext cx="889000" cy="1240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58</xdr:row>
      <xdr:rowOff>57959</xdr:rowOff>
    </xdr:from>
    <xdr:to>
      <xdr:col>76</xdr:col>
      <xdr:colOff>165100</xdr:colOff>
      <xdr:row>58</xdr:row>
      <xdr:rowOff>159559</xdr:rowOff>
    </xdr:to>
    <xdr:sp macro="" textlink="">
      <xdr:nvSpPr>
        <xdr:cNvPr id="577" name="フローチャート: 判断 576">
          <a:extLst>
            <a:ext uri="{FF2B5EF4-FFF2-40B4-BE49-F238E27FC236}">
              <a16:creationId xmlns:a16="http://schemas.microsoft.com/office/drawing/2014/main" id="{00000000-0008-0000-0700-000041020000}"/>
            </a:ext>
          </a:extLst>
        </xdr:cNvPr>
        <xdr:cNvSpPr/>
      </xdr:nvSpPr>
      <xdr:spPr>
        <a:xfrm>
          <a:off x="14541500" y="10002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58</xdr:row>
      <xdr:rowOff>150686</xdr:rowOff>
    </xdr:from>
    <xdr:ext cx="599010" cy="259045"/>
    <xdr:sp macro="" textlink="">
      <xdr:nvSpPr>
        <xdr:cNvPr id="578" name="テキスト ボックス 577">
          <a:extLst>
            <a:ext uri="{FF2B5EF4-FFF2-40B4-BE49-F238E27FC236}">
              <a16:creationId xmlns:a16="http://schemas.microsoft.com/office/drawing/2014/main" id="{00000000-0008-0000-0700-000042020000}"/>
            </a:ext>
          </a:extLst>
        </xdr:cNvPr>
        <xdr:cNvSpPr txBox="1"/>
      </xdr:nvSpPr>
      <xdr:spPr>
        <a:xfrm>
          <a:off x="14292795" y="100947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125357</xdr:rowOff>
    </xdr:from>
    <xdr:to>
      <xdr:col>71</xdr:col>
      <xdr:colOff>177800</xdr:colOff>
      <xdr:row>58</xdr:row>
      <xdr:rowOff>132172</xdr:rowOff>
    </xdr:to>
    <xdr:cxnSp macro="">
      <xdr:nvCxnSpPr>
        <xdr:cNvPr id="579" name="直線コネクタ 578">
          <a:extLst>
            <a:ext uri="{FF2B5EF4-FFF2-40B4-BE49-F238E27FC236}">
              <a16:creationId xmlns:a16="http://schemas.microsoft.com/office/drawing/2014/main" id="{00000000-0008-0000-0700-000043020000}"/>
            </a:ext>
          </a:extLst>
        </xdr:cNvPr>
        <xdr:cNvCxnSpPr/>
      </xdr:nvCxnSpPr>
      <xdr:spPr>
        <a:xfrm flipV="1">
          <a:off x="12814300" y="9898007"/>
          <a:ext cx="889000" cy="1782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58</xdr:row>
      <xdr:rowOff>58343</xdr:rowOff>
    </xdr:from>
    <xdr:to>
      <xdr:col>72</xdr:col>
      <xdr:colOff>38100</xdr:colOff>
      <xdr:row>58</xdr:row>
      <xdr:rowOff>159943</xdr:rowOff>
    </xdr:to>
    <xdr:sp macro="" textlink="">
      <xdr:nvSpPr>
        <xdr:cNvPr id="580" name="フローチャート: 判断 579">
          <a:extLst>
            <a:ext uri="{FF2B5EF4-FFF2-40B4-BE49-F238E27FC236}">
              <a16:creationId xmlns:a16="http://schemas.microsoft.com/office/drawing/2014/main" id="{00000000-0008-0000-0700-000044020000}"/>
            </a:ext>
          </a:extLst>
        </xdr:cNvPr>
        <xdr:cNvSpPr/>
      </xdr:nvSpPr>
      <xdr:spPr>
        <a:xfrm>
          <a:off x="13652500" y="100024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58</xdr:row>
      <xdr:rowOff>151070</xdr:rowOff>
    </xdr:from>
    <xdr:ext cx="599010" cy="259045"/>
    <xdr:sp macro="" textlink="">
      <xdr:nvSpPr>
        <xdr:cNvPr id="581" name="テキスト ボックス 580">
          <a:extLst>
            <a:ext uri="{FF2B5EF4-FFF2-40B4-BE49-F238E27FC236}">
              <a16:creationId xmlns:a16="http://schemas.microsoft.com/office/drawing/2014/main" id="{00000000-0008-0000-0700-000045020000}"/>
            </a:ext>
          </a:extLst>
        </xdr:cNvPr>
        <xdr:cNvSpPr txBox="1"/>
      </xdr:nvSpPr>
      <xdr:spPr>
        <a:xfrm>
          <a:off x="13403795" y="100951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71979</xdr:rowOff>
    </xdr:from>
    <xdr:to>
      <xdr:col>67</xdr:col>
      <xdr:colOff>101600</xdr:colOff>
      <xdr:row>59</xdr:row>
      <xdr:rowOff>2129</xdr:rowOff>
    </xdr:to>
    <xdr:sp macro=""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2763500" y="100160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57</xdr:row>
      <xdr:rowOff>18656</xdr:rowOff>
    </xdr:from>
    <xdr:ext cx="599010" cy="259045"/>
    <xdr:sp macro=""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2514795" y="9791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4" name="テキスト ボックス 583">
          <a:extLst>
            <a:ext uri="{FF2B5EF4-FFF2-40B4-BE49-F238E27FC236}">
              <a16:creationId xmlns:a16="http://schemas.microsoft.com/office/drawing/2014/main" id="{00000000-0008-0000-0700-000048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58</xdr:row>
      <xdr:rowOff>92151</xdr:rowOff>
    </xdr:from>
    <xdr:to>
      <xdr:col>85</xdr:col>
      <xdr:colOff>177800</xdr:colOff>
      <xdr:row>59</xdr:row>
      <xdr:rowOff>22301</xdr:rowOff>
    </xdr:to>
    <xdr:sp macro="" textlink="">
      <xdr:nvSpPr>
        <xdr:cNvPr id="589" name="楕円 588">
          <a:extLst>
            <a:ext uri="{FF2B5EF4-FFF2-40B4-BE49-F238E27FC236}">
              <a16:creationId xmlns:a16="http://schemas.microsoft.com/office/drawing/2014/main" id="{00000000-0008-0000-0700-00004D020000}"/>
            </a:ext>
          </a:extLst>
        </xdr:cNvPr>
        <xdr:cNvSpPr/>
      </xdr:nvSpPr>
      <xdr:spPr>
        <a:xfrm>
          <a:off x="16268700" y="10036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58</xdr:row>
      <xdr:rowOff>18392</xdr:rowOff>
    </xdr:from>
    <xdr:ext cx="534377" cy="259045"/>
    <xdr:sp macro="" textlink="">
      <xdr:nvSpPr>
        <xdr:cNvPr id="590" name="教育費該当値テキスト">
          <a:extLst>
            <a:ext uri="{FF2B5EF4-FFF2-40B4-BE49-F238E27FC236}">
              <a16:creationId xmlns:a16="http://schemas.microsoft.com/office/drawing/2014/main" id="{00000000-0008-0000-0700-00004E020000}"/>
            </a:ext>
          </a:extLst>
        </xdr:cNvPr>
        <xdr:cNvSpPr txBox="1"/>
      </xdr:nvSpPr>
      <xdr:spPr>
        <a:xfrm>
          <a:off x="16370300" y="99624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95,734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58</xdr:row>
      <xdr:rowOff>77279</xdr:rowOff>
    </xdr:from>
    <xdr:to>
      <xdr:col>81</xdr:col>
      <xdr:colOff>101600</xdr:colOff>
      <xdr:row>59</xdr:row>
      <xdr:rowOff>7429</xdr:rowOff>
    </xdr:to>
    <xdr:sp macro="" textlink="">
      <xdr:nvSpPr>
        <xdr:cNvPr id="591" name="楕円 590">
          <a:extLst>
            <a:ext uri="{FF2B5EF4-FFF2-40B4-BE49-F238E27FC236}">
              <a16:creationId xmlns:a16="http://schemas.microsoft.com/office/drawing/2014/main" id="{00000000-0008-0000-0700-00004F020000}"/>
            </a:ext>
          </a:extLst>
        </xdr:cNvPr>
        <xdr:cNvSpPr/>
      </xdr:nvSpPr>
      <xdr:spPr>
        <a:xfrm>
          <a:off x="15430500" y="100213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58</xdr:row>
      <xdr:rowOff>170006</xdr:rowOff>
    </xdr:from>
    <xdr:ext cx="59901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181795" y="101141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56</xdr:row>
      <xdr:rowOff>121965</xdr:rowOff>
    </xdr:from>
    <xdr:to>
      <xdr:col>76</xdr:col>
      <xdr:colOff>165100</xdr:colOff>
      <xdr:row>57</xdr:row>
      <xdr:rowOff>52115</xdr:rowOff>
    </xdr:to>
    <xdr:sp macro="" textlink="">
      <xdr:nvSpPr>
        <xdr:cNvPr id="593" name="楕円 592">
          <a:extLst>
            <a:ext uri="{FF2B5EF4-FFF2-40B4-BE49-F238E27FC236}">
              <a16:creationId xmlns:a16="http://schemas.microsoft.com/office/drawing/2014/main" id="{00000000-0008-0000-0700-000051020000}"/>
            </a:ext>
          </a:extLst>
        </xdr:cNvPr>
        <xdr:cNvSpPr/>
      </xdr:nvSpPr>
      <xdr:spPr>
        <a:xfrm>
          <a:off x="14541500" y="97231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55</xdr:row>
      <xdr:rowOff>68642</xdr:rowOff>
    </xdr:from>
    <xdr:ext cx="59901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4292795" y="949839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506,608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74557</xdr:rowOff>
    </xdr:from>
    <xdr:to>
      <xdr:col>72</xdr:col>
      <xdr:colOff>38100</xdr:colOff>
      <xdr:row>58</xdr:row>
      <xdr:rowOff>4707</xdr:rowOff>
    </xdr:to>
    <xdr:sp macro="" textlink="">
      <xdr:nvSpPr>
        <xdr:cNvPr id="595" name="楕円 594">
          <a:extLst>
            <a:ext uri="{FF2B5EF4-FFF2-40B4-BE49-F238E27FC236}">
              <a16:creationId xmlns:a16="http://schemas.microsoft.com/office/drawing/2014/main" id="{00000000-0008-0000-0700-000053020000}"/>
            </a:ext>
          </a:extLst>
        </xdr:cNvPr>
        <xdr:cNvSpPr/>
      </xdr:nvSpPr>
      <xdr:spPr>
        <a:xfrm>
          <a:off x="13652500" y="98472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56</xdr:row>
      <xdr:rowOff>21234</xdr:rowOff>
    </xdr:from>
    <xdr:ext cx="599010" cy="259045"/>
    <xdr:sp macro=""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3403795" y="9622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58</xdr:row>
      <xdr:rowOff>81372</xdr:rowOff>
    </xdr:from>
    <xdr:to>
      <xdr:col>67</xdr:col>
      <xdr:colOff>101600</xdr:colOff>
      <xdr:row>59</xdr:row>
      <xdr:rowOff>11522</xdr:rowOff>
    </xdr:to>
    <xdr:sp macro="" textlink="">
      <xdr:nvSpPr>
        <xdr:cNvPr id="597" name="楕円 596">
          <a:extLst>
            <a:ext uri="{FF2B5EF4-FFF2-40B4-BE49-F238E27FC236}">
              <a16:creationId xmlns:a16="http://schemas.microsoft.com/office/drawing/2014/main" id="{00000000-0008-0000-0700-000055020000}"/>
            </a:ext>
          </a:extLst>
        </xdr:cNvPr>
        <xdr:cNvSpPr/>
      </xdr:nvSpPr>
      <xdr:spPr>
        <a:xfrm>
          <a:off x="12763500" y="10025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59</xdr:row>
      <xdr:rowOff>2649</xdr:rowOff>
    </xdr:from>
    <xdr:ext cx="599010" cy="259045"/>
    <xdr:sp macro=""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2514795" y="10118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109,880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9" name="正方形/長方形 598">
          <a:extLst>
            <a:ext uri="{FF2B5EF4-FFF2-40B4-BE49-F238E27FC236}">
              <a16:creationId xmlns:a16="http://schemas.microsoft.com/office/drawing/2014/main" id="{00000000-0008-0000-0700-000057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0" name="正方形/長方形 599">
          <a:extLst>
            <a:ext uri="{FF2B5EF4-FFF2-40B4-BE49-F238E27FC236}">
              <a16:creationId xmlns:a16="http://schemas.microsoft.com/office/drawing/2014/main" id="{00000000-0008-0000-0700-000058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1" name="正方形/長方形 600">
          <a:extLst>
            <a:ext uri="{FF2B5EF4-FFF2-40B4-BE49-F238E27FC236}">
              <a16:creationId xmlns:a16="http://schemas.microsoft.com/office/drawing/2014/main" id="{00000000-0008-0000-0700-000059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2" name="正方形/長方形 601">
          <a:extLst>
            <a:ext uri="{FF2B5EF4-FFF2-40B4-BE49-F238E27FC236}">
              <a16:creationId xmlns:a16="http://schemas.microsoft.com/office/drawing/2014/main" id="{00000000-0008-0000-0700-00005A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3" name="正方形/長方形 602">
          <a:extLst>
            <a:ext uri="{FF2B5EF4-FFF2-40B4-BE49-F238E27FC236}">
              <a16:creationId xmlns:a16="http://schemas.microsoft.com/office/drawing/2014/main" id="{00000000-0008-0000-0700-00005B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4" name="正方形/長方形 603">
          <a:extLst>
            <a:ext uri="{FF2B5EF4-FFF2-40B4-BE49-F238E27FC236}">
              <a16:creationId xmlns:a16="http://schemas.microsoft.com/office/drawing/2014/main" id="{00000000-0008-0000-0700-00005C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5" name="正方形/長方形 604">
          <a:extLst>
            <a:ext uri="{FF2B5EF4-FFF2-40B4-BE49-F238E27FC236}">
              <a16:creationId xmlns:a16="http://schemas.microsoft.com/office/drawing/2014/main" id="{00000000-0008-0000-0700-00005D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7" name="テキスト ボックス 606">
          <a:extLst>
            <a:ext uri="{FF2B5EF4-FFF2-40B4-BE49-F238E27FC236}">
              <a16:creationId xmlns:a16="http://schemas.microsoft.com/office/drawing/2014/main" id="{00000000-0008-0000-0700-00005F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8" name="直線コネクタ 607">
          <a:extLst>
            <a:ext uri="{FF2B5EF4-FFF2-40B4-BE49-F238E27FC236}">
              <a16:creationId xmlns:a16="http://schemas.microsoft.com/office/drawing/2014/main" id="{00000000-0008-0000-0700-000060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9" name="直線コネクタ 608">
          <a:extLst>
            <a:ext uri="{FF2B5EF4-FFF2-40B4-BE49-F238E27FC236}">
              <a16:creationId xmlns:a16="http://schemas.microsoft.com/office/drawing/2014/main" id="{00000000-0008-0000-0700-000061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10" name="テキスト ボックス 609">
          <a:extLst>
            <a:ext uri="{FF2B5EF4-FFF2-40B4-BE49-F238E27FC236}">
              <a16:creationId xmlns:a16="http://schemas.microsoft.com/office/drawing/2014/main" id="{00000000-0008-0000-0700-000062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76</xdr:row>
      <xdr:rowOff>35577</xdr:rowOff>
    </xdr:from>
    <xdr:ext cx="595419" cy="259045"/>
    <xdr:sp macro=""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1850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73</xdr:row>
      <xdr:rowOff>168927</xdr:rowOff>
    </xdr:from>
    <xdr:ext cx="595419" cy="259045"/>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850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1" name="災害復旧費グラフ枠">
          <a:extLst>
            <a:ext uri="{FF2B5EF4-FFF2-40B4-BE49-F238E27FC236}">
              <a16:creationId xmlns:a16="http://schemas.microsoft.com/office/drawing/2014/main" id="{00000000-0008-0000-07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110158</xdr:rowOff>
    </xdr:from>
    <xdr:to>
      <xdr:col>85</xdr:col>
      <xdr:colOff>126364</xdr:colOff>
      <xdr:row>79</xdr:row>
      <xdr:rowOff>44450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flipV="1">
          <a:off x="16317595" y="12283108"/>
          <a:ext cx="1269" cy="1305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48277</xdr:rowOff>
    </xdr:from>
    <xdr:ext cx="249299" cy="259045"/>
    <xdr:sp macro="" textlink="">
      <xdr:nvSpPr>
        <xdr:cNvPr id="623" name="災害復旧費最小値テキスト">
          <a:extLst>
            <a:ext uri="{FF2B5EF4-FFF2-40B4-BE49-F238E27FC236}">
              <a16:creationId xmlns:a16="http://schemas.microsoft.com/office/drawing/2014/main" id="{00000000-0008-0000-0700-00006F020000}"/>
            </a:ext>
          </a:extLst>
        </xdr:cNvPr>
        <xdr:cNvSpPr txBox="1"/>
      </xdr:nvSpPr>
      <xdr:spPr>
        <a:xfrm>
          <a:off x="16370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44450</xdr:rowOff>
    </xdr:from>
    <xdr:to>
      <xdr:col>86</xdr:col>
      <xdr:colOff>25400</xdr:colOff>
      <xdr:row>79</xdr:row>
      <xdr:rowOff>44450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6230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56835</xdr:rowOff>
    </xdr:from>
    <xdr:ext cx="599010" cy="259045"/>
    <xdr:sp macro="" textlink="">
      <xdr:nvSpPr>
        <xdr:cNvPr id="625" name="災害復旧費最大値テキスト">
          <a:extLst>
            <a:ext uri="{FF2B5EF4-FFF2-40B4-BE49-F238E27FC236}">
              <a16:creationId xmlns:a16="http://schemas.microsoft.com/office/drawing/2014/main" id="{00000000-0008-0000-0700-000071020000}"/>
            </a:ext>
          </a:extLst>
        </xdr:cNvPr>
        <xdr:cNvSpPr txBox="1"/>
      </xdr:nvSpPr>
      <xdr:spPr>
        <a:xfrm>
          <a:off x="16370300" y="120583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342,754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110158</xdr:rowOff>
    </xdr:from>
    <xdr:to>
      <xdr:col>86</xdr:col>
      <xdr:colOff>25400</xdr:colOff>
      <xdr:row>71</xdr:row>
      <xdr:rowOff>110158</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6230600" y="122831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79</xdr:row>
      <xdr:rowOff>34266</xdr:rowOff>
    </xdr:from>
    <xdr:to>
      <xdr:col>85</xdr:col>
      <xdr:colOff>127000</xdr:colOff>
      <xdr:row>79</xdr:row>
      <xdr:rowOff>44431</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5481300" y="13578816"/>
          <a:ext cx="838200" cy="101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112977</xdr:rowOff>
    </xdr:from>
    <xdr:ext cx="534377" cy="259045"/>
    <xdr:sp macro="" textlink="">
      <xdr:nvSpPr>
        <xdr:cNvPr id="628" name="災害復旧費平均値テキスト">
          <a:extLst>
            <a:ext uri="{FF2B5EF4-FFF2-40B4-BE49-F238E27FC236}">
              <a16:creationId xmlns:a16="http://schemas.microsoft.com/office/drawing/2014/main" id="{00000000-0008-0000-0700-000074020000}"/>
            </a:ext>
          </a:extLst>
        </xdr:cNvPr>
        <xdr:cNvSpPr txBox="1"/>
      </xdr:nvSpPr>
      <xdr:spPr>
        <a:xfrm>
          <a:off x="16370300" y="1331462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90100</xdr:rowOff>
    </xdr:from>
    <xdr:to>
      <xdr:col>85</xdr:col>
      <xdr:colOff>177800</xdr:colOff>
      <xdr:row>79</xdr:row>
      <xdr:rowOff>20250</xdr:rowOff>
    </xdr:to>
    <xdr:sp macro="" textlink="">
      <xdr:nvSpPr>
        <xdr:cNvPr id="629" name="フローチャート: 判断 628">
          <a:extLst>
            <a:ext uri="{FF2B5EF4-FFF2-40B4-BE49-F238E27FC236}">
              <a16:creationId xmlns:a16="http://schemas.microsoft.com/office/drawing/2014/main" id="{00000000-0008-0000-0700-000075020000}"/>
            </a:ext>
          </a:extLst>
        </xdr:cNvPr>
        <xdr:cNvSpPr/>
      </xdr:nvSpPr>
      <xdr:spPr>
        <a:xfrm>
          <a:off x="16268700" y="13463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34266</xdr:rowOff>
    </xdr:from>
    <xdr:to>
      <xdr:col>81</xdr:col>
      <xdr:colOff>50800</xdr:colOff>
      <xdr:row>79</xdr:row>
      <xdr:rowOff>44424</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4592300" y="13578816"/>
          <a:ext cx="889000" cy="10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88145</xdr:rowOff>
    </xdr:from>
    <xdr:to>
      <xdr:col>81</xdr:col>
      <xdr:colOff>101600</xdr:colOff>
      <xdr:row>79</xdr:row>
      <xdr:rowOff>18295</xdr:rowOff>
    </xdr:to>
    <xdr:sp macro=""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5430500" y="13461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34822</xdr:rowOff>
    </xdr:from>
    <xdr:ext cx="534377" cy="259045"/>
    <xdr:sp macro=""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5214111" y="132364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79</xdr:row>
      <xdr:rowOff>41726</xdr:rowOff>
    </xdr:from>
    <xdr:to>
      <xdr:col>76</xdr:col>
      <xdr:colOff>114300</xdr:colOff>
      <xdr:row>79</xdr:row>
      <xdr:rowOff>44424</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3703300" y="13586276"/>
          <a:ext cx="889000" cy="2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84093</xdr:rowOff>
    </xdr:from>
    <xdr:to>
      <xdr:col>76</xdr:col>
      <xdr:colOff>165100</xdr:colOff>
      <xdr:row>79</xdr:row>
      <xdr:rowOff>14243</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4541500" y="13457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30770</xdr:rowOff>
    </xdr:from>
    <xdr:ext cx="534377" cy="259045"/>
    <xdr:sp macro=""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4325111" y="13232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79</xdr:row>
      <xdr:rowOff>41726</xdr:rowOff>
    </xdr:from>
    <xdr:to>
      <xdr:col>71</xdr:col>
      <xdr:colOff>177800</xdr:colOff>
      <xdr:row>79</xdr:row>
      <xdr:rowOff>42762</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2814300" y="13586276"/>
          <a:ext cx="889000" cy="10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75237</xdr:rowOff>
    </xdr:from>
    <xdr:to>
      <xdr:col>72</xdr:col>
      <xdr:colOff>38100</xdr:colOff>
      <xdr:row>79</xdr:row>
      <xdr:rowOff>5387</xdr:rowOff>
    </xdr:to>
    <xdr:sp macro=""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3652500" y="13448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21914</xdr:rowOff>
    </xdr:from>
    <xdr:ext cx="534377" cy="259045"/>
    <xdr:sp macro=""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3436111" y="13223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77279</xdr:rowOff>
    </xdr:from>
    <xdr:to>
      <xdr:col>67</xdr:col>
      <xdr:colOff>101600</xdr:colOff>
      <xdr:row>79</xdr:row>
      <xdr:rowOff>7429</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2763500" y="13450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23956</xdr:rowOff>
    </xdr:from>
    <xdr:ext cx="534377"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2547111" y="13225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165081</xdr:rowOff>
    </xdr:from>
    <xdr:to>
      <xdr:col>85</xdr:col>
      <xdr:colOff>177800</xdr:colOff>
      <xdr:row>79</xdr:row>
      <xdr:rowOff>95231</xdr:rowOff>
    </xdr:to>
    <xdr:sp macro="" textlink="">
      <xdr:nvSpPr>
        <xdr:cNvPr id="646" name="楕円 645">
          <a:extLst>
            <a:ext uri="{FF2B5EF4-FFF2-40B4-BE49-F238E27FC236}">
              <a16:creationId xmlns:a16="http://schemas.microsoft.com/office/drawing/2014/main" id="{00000000-0008-0000-0700-000086020000}"/>
            </a:ext>
          </a:extLst>
        </xdr:cNvPr>
        <xdr:cNvSpPr/>
      </xdr:nvSpPr>
      <xdr:spPr>
        <a:xfrm>
          <a:off x="16268700" y="13538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80008</xdr:rowOff>
    </xdr:from>
    <xdr:ext cx="249299" cy="259045"/>
    <xdr:sp macro="" textlink="">
      <xdr:nvSpPr>
        <xdr:cNvPr id="647" name="災害復旧費該当値テキスト">
          <a:extLst>
            <a:ext uri="{FF2B5EF4-FFF2-40B4-BE49-F238E27FC236}">
              <a16:creationId xmlns:a16="http://schemas.microsoft.com/office/drawing/2014/main" id="{00000000-0008-0000-0700-000087020000}"/>
            </a:ext>
          </a:extLst>
        </xdr:cNvPr>
        <xdr:cNvSpPr txBox="1"/>
      </xdr:nvSpPr>
      <xdr:spPr>
        <a:xfrm>
          <a:off x="16370300" y="1345310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154916</xdr:rowOff>
    </xdr:from>
    <xdr:to>
      <xdr:col>81</xdr:col>
      <xdr:colOff>101600</xdr:colOff>
      <xdr:row>79</xdr:row>
      <xdr:rowOff>85066</xdr:rowOff>
    </xdr:to>
    <xdr:sp macro="" textlink="">
      <xdr:nvSpPr>
        <xdr:cNvPr id="648" name="楕円 647">
          <a:extLst>
            <a:ext uri="{FF2B5EF4-FFF2-40B4-BE49-F238E27FC236}">
              <a16:creationId xmlns:a16="http://schemas.microsoft.com/office/drawing/2014/main" id="{00000000-0008-0000-0700-000088020000}"/>
            </a:ext>
          </a:extLst>
        </xdr:cNvPr>
        <xdr:cNvSpPr/>
      </xdr:nvSpPr>
      <xdr:spPr>
        <a:xfrm>
          <a:off x="15430500" y="13528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79</xdr:row>
      <xdr:rowOff>76193</xdr:rowOff>
    </xdr:from>
    <xdr:ext cx="469744"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5246428" y="136207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165074</xdr:rowOff>
    </xdr:from>
    <xdr:to>
      <xdr:col>76</xdr:col>
      <xdr:colOff>165100</xdr:colOff>
      <xdr:row>79</xdr:row>
      <xdr:rowOff>95224</xdr:rowOff>
    </xdr:to>
    <xdr:sp macro="" textlink="">
      <xdr:nvSpPr>
        <xdr:cNvPr id="650" name="楕円 649">
          <a:extLst>
            <a:ext uri="{FF2B5EF4-FFF2-40B4-BE49-F238E27FC236}">
              <a16:creationId xmlns:a16="http://schemas.microsoft.com/office/drawing/2014/main" id="{00000000-0008-0000-0700-00008A020000}"/>
            </a:ext>
          </a:extLst>
        </xdr:cNvPr>
        <xdr:cNvSpPr/>
      </xdr:nvSpPr>
      <xdr:spPr>
        <a:xfrm>
          <a:off x="14541500" y="13538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86351</xdr:rowOff>
    </xdr:from>
    <xdr:ext cx="249299" cy="259045"/>
    <xdr:sp macro=""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467650" y="136309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162376</xdr:rowOff>
    </xdr:from>
    <xdr:to>
      <xdr:col>72</xdr:col>
      <xdr:colOff>38100</xdr:colOff>
      <xdr:row>79</xdr:row>
      <xdr:rowOff>92526</xdr:rowOff>
    </xdr:to>
    <xdr:sp macro="" textlink="">
      <xdr:nvSpPr>
        <xdr:cNvPr id="652" name="楕円 651">
          <a:extLst>
            <a:ext uri="{FF2B5EF4-FFF2-40B4-BE49-F238E27FC236}">
              <a16:creationId xmlns:a16="http://schemas.microsoft.com/office/drawing/2014/main" id="{00000000-0008-0000-0700-00008C020000}"/>
            </a:ext>
          </a:extLst>
        </xdr:cNvPr>
        <xdr:cNvSpPr/>
      </xdr:nvSpPr>
      <xdr:spPr>
        <a:xfrm>
          <a:off x="13652500" y="13535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79</xdr:row>
      <xdr:rowOff>83653</xdr:rowOff>
    </xdr:from>
    <xdr:ext cx="378565" cy="259045"/>
    <xdr:sp macro=""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514017" y="1362820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163412</xdr:rowOff>
    </xdr:from>
    <xdr:to>
      <xdr:col>67</xdr:col>
      <xdr:colOff>101600</xdr:colOff>
      <xdr:row>79</xdr:row>
      <xdr:rowOff>93562</xdr:rowOff>
    </xdr:to>
    <xdr:sp macro="" textlink="">
      <xdr:nvSpPr>
        <xdr:cNvPr id="654" name="楕円 653">
          <a:extLst>
            <a:ext uri="{FF2B5EF4-FFF2-40B4-BE49-F238E27FC236}">
              <a16:creationId xmlns:a16="http://schemas.microsoft.com/office/drawing/2014/main" id="{00000000-0008-0000-0700-00008E020000}"/>
            </a:ext>
          </a:extLst>
        </xdr:cNvPr>
        <xdr:cNvSpPr/>
      </xdr:nvSpPr>
      <xdr:spPr>
        <a:xfrm>
          <a:off x="12763500" y="135365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52017</xdr:colOff>
      <xdr:row>79</xdr:row>
      <xdr:rowOff>84689</xdr:rowOff>
    </xdr:from>
    <xdr:ext cx="378565" cy="259045"/>
    <xdr:sp macro=""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2625017" y="1362923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6" name="正方形/長方形 655">
          <a:extLst>
            <a:ext uri="{FF2B5EF4-FFF2-40B4-BE49-F238E27FC236}">
              <a16:creationId xmlns:a16="http://schemas.microsoft.com/office/drawing/2014/main" id="{00000000-0008-0000-07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8" name="正方形/長方形 657">
          <a:extLst>
            <a:ext uri="{FF2B5EF4-FFF2-40B4-BE49-F238E27FC236}">
              <a16:creationId xmlns:a16="http://schemas.microsoft.com/office/drawing/2014/main" id="{00000000-0008-0000-07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0" name="正方形/長方形 659">
          <a:extLst>
            <a:ext uri="{FF2B5EF4-FFF2-40B4-BE49-F238E27FC236}">
              <a16:creationId xmlns:a16="http://schemas.microsoft.com/office/drawing/2014/main" id="{00000000-0008-0000-07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66" name="直線コネクタ 665">
          <a:extLst>
            <a:ext uri="{FF2B5EF4-FFF2-40B4-BE49-F238E27FC236}">
              <a16:creationId xmlns:a16="http://schemas.microsoft.com/office/drawing/2014/main" id="{00000000-0008-0000-0700-00009A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67" name="テキスト ボックス 666">
          <a:extLst>
            <a:ext uri="{FF2B5EF4-FFF2-40B4-BE49-F238E27FC236}">
              <a16:creationId xmlns:a16="http://schemas.microsoft.com/office/drawing/2014/main" id="{00000000-0008-0000-0700-00009B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8" name="直線コネクタ 667">
          <a:extLst>
            <a:ext uri="{FF2B5EF4-FFF2-40B4-BE49-F238E27FC236}">
              <a16:creationId xmlns:a16="http://schemas.microsoft.com/office/drawing/2014/main" id="{00000000-0008-0000-0700-00009C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macro="" textlink="">
      <xdr:nvSpPr>
        <xdr:cNvPr id="671" name="テキスト ボックス 670">
          <a:extLst>
            <a:ext uri="{FF2B5EF4-FFF2-40B4-BE49-F238E27FC236}">
              <a16:creationId xmlns:a16="http://schemas.microsoft.com/office/drawing/2014/main" id="{00000000-0008-0000-0700-00009F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2" name="直線コネクタ 671">
          <a:extLst>
            <a:ext uri="{FF2B5EF4-FFF2-40B4-BE49-F238E27FC236}">
              <a16:creationId xmlns:a16="http://schemas.microsoft.com/office/drawing/2014/main" id="{00000000-0008-0000-0700-0000A0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3" name="テキスト ボックス 672">
          <a:extLst>
            <a:ext uri="{FF2B5EF4-FFF2-40B4-BE49-F238E27FC236}">
              <a16:creationId xmlns:a16="http://schemas.microsoft.com/office/drawing/2014/main" id="{00000000-0008-0000-0700-0000A1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4" name="直線コネクタ 673">
          <a:extLst>
            <a:ext uri="{FF2B5EF4-FFF2-40B4-BE49-F238E27FC236}">
              <a16:creationId xmlns:a16="http://schemas.microsoft.com/office/drawing/2014/main" id="{00000000-0008-0000-0700-0000A2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5" name="テキスト ボックス 674">
          <a:extLst>
            <a:ext uri="{FF2B5EF4-FFF2-40B4-BE49-F238E27FC236}">
              <a16:creationId xmlns:a16="http://schemas.microsoft.com/office/drawing/2014/main" id="{00000000-0008-0000-0700-0000A3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6" name="直線コネクタ 675">
          <a:extLst>
            <a:ext uri="{FF2B5EF4-FFF2-40B4-BE49-F238E27FC236}">
              <a16:creationId xmlns:a16="http://schemas.microsoft.com/office/drawing/2014/main" id="{00000000-0008-0000-0700-0000A4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61</xdr:col>
      <xdr:colOff>139928</xdr:colOff>
      <xdr:row>87</xdr:row>
      <xdr:rowOff>54627</xdr:rowOff>
    </xdr:from>
    <xdr:ext cx="685572" cy="259045"/>
    <xdr:sp macro="" textlink="">
      <xdr:nvSpPr>
        <xdr:cNvPr id="677" name="テキスト ボックス 676">
          <a:extLst>
            <a:ext uri="{FF2B5EF4-FFF2-40B4-BE49-F238E27FC236}">
              <a16:creationId xmlns:a16="http://schemas.microsoft.com/office/drawing/2014/main" id="{00000000-0008-0000-0700-0000A5020000}"/>
            </a:ext>
          </a:extLst>
        </xdr:cNvPr>
        <xdr:cNvSpPr txBox="1"/>
      </xdr:nvSpPr>
      <xdr:spPr>
        <a:xfrm>
          <a:off x="11760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8" name="公債費グラフ枠">
          <a:extLst>
            <a:ext uri="{FF2B5EF4-FFF2-40B4-BE49-F238E27FC236}">
              <a16:creationId xmlns:a16="http://schemas.microsoft.com/office/drawing/2014/main" id="{00000000-0008-0000-0700-0000A6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23636</xdr:rowOff>
    </xdr:from>
    <xdr:to>
      <xdr:col>85</xdr:col>
      <xdr:colOff>126364</xdr:colOff>
      <xdr:row>99</xdr:row>
      <xdr:rowOff>44450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flipV="1">
          <a:off x="16317595" y="15454136"/>
          <a:ext cx="1269" cy="15638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48277</xdr:rowOff>
    </xdr:from>
    <xdr:ext cx="249299" cy="259045"/>
    <xdr:sp macro="" textlink="">
      <xdr:nvSpPr>
        <xdr:cNvPr id="680" name="公債費最小値テキスト">
          <a:extLst>
            <a:ext uri="{FF2B5EF4-FFF2-40B4-BE49-F238E27FC236}">
              <a16:creationId xmlns:a16="http://schemas.microsoft.com/office/drawing/2014/main" id="{00000000-0008-0000-0700-0000A8020000}"/>
            </a:ext>
          </a:extLst>
        </xdr:cNvPr>
        <xdr:cNvSpPr txBox="1"/>
      </xdr:nvSpPr>
      <xdr:spPr>
        <a:xfrm>
          <a:off x="16370300" y="17021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44450</xdr:rowOff>
    </xdr:from>
    <xdr:to>
      <xdr:col>86</xdr:col>
      <xdr:colOff>25400</xdr:colOff>
      <xdr:row>99</xdr:row>
      <xdr:rowOff>44450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6230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141763</xdr:rowOff>
    </xdr:from>
    <xdr:ext cx="599010" cy="259045"/>
    <xdr:sp macro="" textlink="">
      <xdr:nvSpPr>
        <xdr:cNvPr id="682" name="公債費最大値テキスト">
          <a:extLst>
            <a:ext uri="{FF2B5EF4-FFF2-40B4-BE49-F238E27FC236}">
              <a16:creationId xmlns:a16="http://schemas.microsoft.com/office/drawing/2014/main" id="{00000000-0008-0000-0700-0000AA020000}"/>
            </a:ext>
          </a:extLst>
        </xdr:cNvPr>
        <xdr:cNvSpPr txBox="1"/>
      </xdr:nvSpPr>
      <xdr:spPr>
        <a:xfrm>
          <a:off x="16370300" y="15229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820,926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90</xdr:row>
      <xdr:rowOff>23636</xdr:rowOff>
    </xdr:from>
    <xdr:to>
      <xdr:col>86</xdr:col>
      <xdr:colOff>25400</xdr:colOff>
      <xdr:row>90</xdr:row>
      <xdr:rowOff>23636</xdr:rowOff>
    </xdr:to>
    <xdr:cxnSp macro="">
      <xdr:nvCxnSpPr>
        <xdr:cNvPr id="683" name="直線コネクタ 682">
          <a:extLst>
            <a:ext uri="{FF2B5EF4-FFF2-40B4-BE49-F238E27FC236}">
              <a16:creationId xmlns:a16="http://schemas.microsoft.com/office/drawing/2014/main" id="{00000000-0008-0000-0700-0000AB020000}"/>
            </a:ext>
          </a:extLst>
        </xdr:cNvPr>
        <xdr:cNvCxnSpPr/>
      </xdr:nvCxnSpPr>
      <xdr:spPr>
        <a:xfrm>
          <a:off x="16230600" y="154541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96</xdr:row>
      <xdr:rowOff>156536</xdr:rowOff>
    </xdr:from>
    <xdr:to>
      <xdr:col>85</xdr:col>
      <xdr:colOff>127000</xdr:colOff>
      <xdr:row>97</xdr:row>
      <xdr:rowOff>149233</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5481300" y="16615736"/>
          <a:ext cx="838200" cy="164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141329</xdr:rowOff>
    </xdr:from>
    <xdr:ext cx="599010" cy="259045"/>
    <xdr:sp macro="" textlink="">
      <xdr:nvSpPr>
        <xdr:cNvPr id="685" name="公債費平均値テキスト">
          <a:extLst>
            <a:ext uri="{FF2B5EF4-FFF2-40B4-BE49-F238E27FC236}">
              <a16:creationId xmlns:a16="http://schemas.microsoft.com/office/drawing/2014/main" id="{00000000-0008-0000-0700-0000AD020000}"/>
            </a:ext>
          </a:extLst>
        </xdr:cNvPr>
        <xdr:cNvSpPr txBox="1"/>
      </xdr:nvSpPr>
      <xdr:spPr>
        <a:xfrm>
          <a:off x="16370300" y="166005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162902</xdr:rowOff>
    </xdr:from>
    <xdr:to>
      <xdr:col>85</xdr:col>
      <xdr:colOff>177800</xdr:colOff>
      <xdr:row>97</xdr:row>
      <xdr:rowOff>93052</xdr:rowOff>
    </xdr:to>
    <xdr:sp macro="" textlink="">
      <xdr:nvSpPr>
        <xdr:cNvPr id="686" name="フローチャート: 判断 685">
          <a:extLst>
            <a:ext uri="{FF2B5EF4-FFF2-40B4-BE49-F238E27FC236}">
              <a16:creationId xmlns:a16="http://schemas.microsoft.com/office/drawing/2014/main" id="{00000000-0008-0000-0700-0000AE020000}"/>
            </a:ext>
          </a:extLst>
        </xdr:cNvPr>
        <xdr:cNvSpPr/>
      </xdr:nvSpPr>
      <xdr:spPr>
        <a:xfrm>
          <a:off x="16268700" y="166221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149233</xdr:rowOff>
    </xdr:from>
    <xdr:to>
      <xdr:col>81</xdr:col>
      <xdr:colOff>50800</xdr:colOff>
      <xdr:row>97</xdr:row>
      <xdr:rowOff>161063</xdr:rowOff>
    </xdr:to>
    <xdr:cxnSp macro="">
      <xdr:nvCxnSpPr>
        <xdr:cNvPr id="687" name="直線コネクタ 686">
          <a:extLst>
            <a:ext uri="{FF2B5EF4-FFF2-40B4-BE49-F238E27FC236}">
              <a16:creationId xmlns:a16="http://schemas.microsoft.com/office/drawing/2014/main" id="{00000000-0008-0000-0700-0000AF020000}"/>
            </a:ext>
          </a:extLst>
        </xdr:cNvPr>
        <xdr:cNvCxnSpPr/>
      </xdr:nvCxnSpPr>
      <xdr:spPr>
        <a:xfrm flipV="1">
          <a:off x="14592300" y="16779883"/>
          <a:ext cx="889000" cy="11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24205</xdr:rowOff>
    </xdr:from>
    <xdr:to>
      <xdr:col>81</xdr:col>
      <xdr:colOff>101600</xdr:colOff>
      <xdr:row>97</xdr:row>
      <xdr:rowOff>125805</xdr:rowOff>
    </xdr:to>
    <xdr:sp macro="" textlink="">
      <xdr:nvSpPr>
        <xdr:cNvPr id="688" name="フローチャート: 判断 687">
          <a:extLst>
            <a:ext uri="{FF2B5EF4-FFF2-40B4-BE49-F238E27FC236}">
              <a16:creationId xmlns:a16="http://schemas.microsoft.com/office/drawing/2014/main" id="{00000000-0008-0000-0700-0000B0020000}"/>
            </a:ext>
          </a:extLst>
        </xdr:cNvPr>
        <xdr:cNvSpPr/>
      </xdr:nvSpPr>
      <xdr:spPr>
        <a:xfrm>
          <a:off x="15430500" y="16654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95</xdr:row>
      <xdr:rowOff>142332</xdr:rowOff>
    </xdr:from>
    <xdr:ext cx="599010" cy="259045"/>
    <xdr:sp macro="" textlink="">
      <xdr:nvSpPr>
        <xdr:cNvPr id="689" name="テキスト ボックス 688">
          <a:extLst>
            <a:ext uri="{FF2B5EF4-FFF2-40B4-BE49-F238E27FC236}">
              <a16:creationId xmlns:a16="http://schemas.microsoft.com/office/drawing/2014/main" id="{00000000-0008-0000-0700-0000B1020000}"/>
            </a:ext>
          </a:extLst>
        </xdr:cNvPr>
        <xdr:cNvSpPr txBox="1"/>
      </xdr:nvSpPr>
      <xdr:spPr>
        <a:xfrm>
          <a:off x="15181795" y="16430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161063</xdr:rowOff>
    </xdr:from>
    <xdr:to>
      <xdr:col>76</xdr:col>
      <xdr:colOff>114300</xdr:colOff>
      <xdr:row>97</xdr:row>
      <xdr:rowOff>166399</xdr:rowOff>
    </xdr:to>
    <xdr:cxnSp macro="">
      <xdr:nvCxnSpPr>
        <xdr:cNvPr id="690" name="直線コネクタ 689">
          <a:extLst>
            <a:ext uri="{FF2B5EF4-FFF2-40B4-BE49-F238E27FC236}">
              <a16:creationId xmlns:a16="http://schemas.microsoft.com/office/drawing/2014/main" id="{00000000-0008-0000-0700-0000B2020000}"/>
            </a:ext>
          </a:extLst>
        </xdr:cNvPr>
        <xdr:cNvCxnSpPr/>
      </xdr:nvCxnSpPr>
      <xdr:spPr>
        <a:xfrm flipV="1">
          <a:off x="13703300" y="16791713"/>
          <a:ext cx="889000" cy="5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51205</xdr:rowOff>
    </xdr:from>
    <xdr:to>
      <xdr:col>76</xdr:col>
      <xdr:colOff>165100</xdr:colOff>
      <xdr:row>97</xdr:row>
      <xdr:rowOff>152805</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4541500" y="16681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95</xdr:row>
      <xdr:rowOff>169332</xdr:rowOff>
    </xdr:from>
    <xdr:ext cx="599010" cy="259045"/>
    <xdr:sp macro="" textlink="">
      <xdr:nvSpPr>
        <xdr:cNvPr id="692" name="テキスト ボックス 691">
          <a:extLst>
            <a:ext uri="{FF2B5EF4-FFF2-40B4-BE49-F238E27FC236}">
              <a16:creationId xmlns:a16="http://schemas.microsoft.com/office/drawing/2014/main" id="{00000000-0008-0000-0700-0000B4020000}"/>
            </a:ext>
          </a:extLst>
        </xdr:cNvPr>
        <xdr:cNvSpPr txBox="1"/>
      </xdr:nvSpPr>
      <xdr:spPr>
        <a:xfrm>
          <a:off x="14292795" y="1645708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166399</xdr:rowOff>
    </xdr:from>
    <xdr:to>
      <xdr:col>71</xdr:col>
      <xdr:colOff>177800</xdr:colOff>
      <xdr:row>97</xdr:row>
      <xdr:rowOff>170538</xdr:rowOff>
    </xdr:to>
    <xdr:cxnSp macro="">
      <xdr:nvCxnSpPr>
        <xdr:cNvPr id="693" name="直線コネクタ 692">
          <a:extLst>
            <a:ext uri="{FF2B5EF4-FFF2-40B4-BE49-F238E27FC236}">
              <a16:creationId xmlns:a16="http://schemas.microsoft.com/office/drawing/2014/main" id="{00000000-0008-0000-0700-0000B5020000}"/>
            </a:ext>
          </a:extLst>
        </xdr:cNvPr>
        <xdr:cNvCxnSpPr/>
      </xdr:nvCxnSpPr>
      <xdr:spPr>
        <a:xfrm flipV="1">
          <a:off x="12814300" y="16797049"/>
          <a:ext cx="889000" cy="4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50507</xdr:rowOff>
    </xdr:from>
    <xdr:to>
      <xdr:col>72</xdr:col>
      <xdr:colOff>38100</xdr:colOff>
      <xdr:row>97</xdr:row>
      <xdr:rowOff>152107</xdr:rowOff>
    </xdr:to>
    <xdr:sp macro="" textlink="">
      <xdr:nvSpPr>
        <xdr:cNvPr id="694" name="フローチャート: 判断 693">
          <a:extLst>
            <a:ext uri="{FF2B5EF4-FFF2-40B4-BE49-F238E27FC236}">
              <a16:creationId xmlns:a16="http://schemas.microsoft.com/office/drawing/2014/main" id="{00000000-0008-0000-0700-0000B6020000}"/>
            </a:ext>
          </a:extLst>
        </xdr:cNvPr>
        <xdr:cNvSpPr/>
      </xdr:nvSpPr>
      <xdr:spPr>
        <a:xfrm>
          <a:off x="13652500" y="16681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95</xdr:row>
      <xdr:rowOff>168634</xdr:rowOff>
    </xdr:from>
    <xdr:ext cx="599010" cy="259045"/>
    <xdr:sp macro="" textlink="">
      <xdr:nvSpPr>
        <xdr:cNvPr id="695" name="テキスト ボックス 694">
          <a:extLst>
            <a:ext uri="{FF2B5EF4-FFF2-40B4-BE49-F238E27FC236}">
              <a16:creationId xmlns:a16="http://schemas.microsoft.com/office/drawing/2014/main" id="{00000000-0008-0000-0700-0000B7020000}"/>
            </a:ext>
          </a:extLst>
        </xdr:cNvPr>
        <xdr:cNvSpPr txBox="1"/>
      </xdr:nvSpPr>
      <xdr:spPr>
        <a:xfrm>
          <a:off x="13403795" y="164563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58934</xdr:rowOff>
    </xdr:from>
    <xdr:to>
      <xdr:col>67</xdr:col>
      <xdr:colOff>101600</xdr:colOff>
      <xdr:row>97</xdr:row>
      <xdr:rowOff>160534</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2763500" y="16689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96</xdr:row>
      <xdr:rowOff>5611</xdr:rowOff>
    </xdr:from>
    <xdr:ext cx="599010"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2514795" y="16464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145,730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105736</xdr:rowOff>
    </xdr:from>
    <xdr:to>
      <xdr:col>85</xdr:col>
      <xdr:colOff>177800</xdr:colOff>
      <xdr:row>97</xdr:row>
      <xdr:rowOff>35886</xdr:rowOff>
    </xdr:to>
    <xdr:sp macro="" textlink="">
      <xdr:nvSpPr>
        <xdr:cNvPr id="703" name="楕円 702">
          <a:extLst>
            <a:ext uri="{FF2B5EF4-FFF2-40B4-BE49-F238E27FC236}">
              <a16:creationId xmlns:a16="http://schemas.microsoft.com/office/drawing/2014/main" id="{00000000-0008-0000-0700-0000BF020000}"/>
            </a:ext>
          </a:extLst>
        </xdr:cNvPr>
        <xdr:cNvSpPr/>
      </xdr:nvSpPr>
      <xdr:spPr>
        <a:xfrm>
          <a:off x="16268700" y="16564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95</xdr:row>
      <xdr:rowOff>128613</xdr:rowOff>
    </xdr:from>
    <xdr:ext cx="599010" cy="259045"/>
    <xdr:sp macro="" textlink="">
      <xdr:nvSpPr>
        <xdr:cNvPr id="704" name="公債費該当値テキスト">
          <a:extLst>
            <a:ext uri="{FF2B5EF4-FFF2-40B4-BE49-F238E27FC236}">
              <a16:creationId xmlns:a16="http://schemas.microsoft.com/office/drawing/2014/main" id="{00000000-0008-0000-0700-0000C0020000}"/>
            </a:ext>
          </a:extLst>
        </xdr:cNvPr>
        <xdr:cNvSpPr txBox="1"/>
      </xdr:nvSpPr>
      <xdr:spPr>
        <a:xfrm>
          <a:off x="16370300" y="164163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211,162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98433</xdr:rowOff>
    </xdr:from>
    <xdr:to>
      <xdr:col>81</xdr:col>
      <xdr:colOff>101600</xdr:colOff>
      <xdr:row>98</xdr:row>
      <xdr:rowOff>28583</xdr:rowOff>
    </xdr:to>
    <xdr:sp macro="" textlink="">
      <xdr:nvSpPr>
        <xdr:cNvPr id="705" name="楕円 704">
          <a:extLst>
            <a:ext uri="{FF2B5EF4-FFF2-40B4-BE49-F238E27FC236}">
              <a16:creationId xmlns:a16="http://schemas.microsoft.com/office/drawing/2014/main" id="{00000000-0008-0000-0700-0000C1020000}"/>
            </a:ext>
          </a:extLst>
        </xdr:cNvPr>
        <xdr:cNvSpPr/>
      </xdr:nvSpPr>
      <xdr:spPr>
        <a:xfrm>
          <a:off x="15430500" y="16729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98</xdr:row>
      <xdr:rowOff>19710</xdr:rowOff>
    </xdr:from>
    <xdr:ext cx="59901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5181795" y="168218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124,996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110263</xdr:rowOff>
    </xdr:from>
    <xdr:to>
      <xdr:col>76</xdr:col>
      <xdr:colOff>165100</xdr:colOff>
      <xdr:row>98</xdr:row>
      <xdr:rowOff>40413</xdr:rowOff>
    </xdr:to>
    <xdr:sp macro="" textlink="">
      <xdr:nvSpPr>
        <xdr:cNvPr id="707" name="楕円 706">
          <a:extLst>
            <a:ext uri="{FF2B5EF4-FFF2-40B4-BE49-F238E27FC236}">
              <a16:creationId xmlns:a16="http://schemas.microsoft.com/office/drawing/2014/main" id="{00000000-0008-0000-0700-0000C3020000}"/>
            </a:ext>
          </a:extLst>
        </xdr:cNvPr>
        <xdr:cNvSpPr/>
      </xdr:nvSpPr>
      <xdr:spPr>
        <a:xfrm>
          <a:off x="14541500" y="167409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98</xdr:row>
      <xdr:rowOff>31540</xdr:rowOff>
    </xdr:from>
    <xdr:ext cx="599010" cy="259045"/>
    <xdr:sp macro="" textlink="">
      <xdr:nvSpPr>
        <xdr:cNvPr id="708" name="テキスト ボックス 707">
          <a:extLst>
            <a:ext uri="{FF2B5EF4-FFF2-40B4-BE49-F238E27FC236}">
              <a16:creationId xmlns:a16="http://schemas.microsoft.com/office/drawing/2014/main" id="{00000000-0008-0000-0700-0000C4020000}"/>
            </a:ext>
          </a:extLst>
        </xdr:cNvPr>
        <xdr:cNvSpPr txBox="1"/>
      </xdr:nvSpPr>
      <xdr:spPr>
        <a:xfrm>
          <a:off x="14292795" y="1683364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115599</xdr:rowOff>
    </xdr:from>
    <xdr:to>
      <xdr:col>72</xdr:col>
      <xdr:colOff>38100</xdr:colOff>
      <xdr:row>98</xdr:row>
      <xdr:rowOff>45749</xdr:rowOff>
    </xdr:to>
    <xdr:sp macro="" textlink="">
      <xdr:nvSpPr>
        <xdr:cNvPr id="709" name="楕円 708">
          <a:extLst>
            <a:ext uri="{FF2B5EF4-FFF2-40B4-BE49-F238E27FC236}">
              <a16:creationId xmlns:a16="http://schemas.microsoft.com/office/drawing/2014/main" id="{00000000-0008-0000-0700-0000C5020000}"/>
            </a:ext>
          </a:extLst>
        </xdr:cNvPr>
        <xdr:cNvSpPr/>
      </xdr:nvSpPr>
      <xdr:spPr>
        <a:xfrm>
          <a:off x="13652500" y="167462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98</xdr:row>
      <xdr:rowOff>36876</xdr:rowOff>
    </xdr:from>
    <xdr:ext cx="599010" cy="259045"/>
    <xdr:sp macro="" textlink="">
      <xdr:nvSpPr>
        <xdr:cNvPr id="710" name="テキスト ボックス 709">
          <a:extLst>
            <a:ext uri="{FF2B5EF4-FFF2-40B4-BE49-F238E27FC236}">
              <a16:creationId xmlns:a16="http://schemas.microsoft.com/office/drawing/2014/main" id="{00000000-0008-0000-0700-0000C6020000}"/>
            </a:ext>
          </a:extLst>
        </xdr:cNvPr>
        <xdr:cNvSpPr txBox="1"/>
      </xdr:nvSpPr>
      <xdr:spPr>
        <a:xfrm>
          <a:off x="13403795" y="168389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119738</xdr:rowOff>
    </xdr:from>
    <xdr:to>
      <xdr:col>67</xdr:col>
      <xdr:colOff>101600</xdr:colOff>
      <xdr:row>98</xdr:row>
      <xdr:rowOff>49888</xdr:rowOff>
    </xdr:to>
    <xdr:sp macro="" textlink="">
      <xdr:nvSpPr>
        <xdr:cNvPr id="711" name="楕円 710">
          <a:extLst>
            <a:ext uri="{FF2B5EF4-FFF2-40B4-BE49-F238E27FC236}">
              <a16:creationId xmlns:a16="http://schemas.microsoft.com/office/drawing/2014/main" id="{00000000-0008-0000-0700-0000C7020000}"/>
            </a:ext>
          </a:extLst>
        </xdr:cNvPr>
        <xdr:cNvSpPr/>
      </xdr:nvSpPr>
      <xdr:spPr>
        <a:xfrm>
          <a:off x="12763500" y="16750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98</xdr:row>
      <xdr:rowOff>41015</xdr:rowOff>
    </xdr:from>
    <xdr:ext cx="599010" cy="259045"/>
    <xdr:sp macro="" textlink="">
      <xdr:nvSpPr>
        <xdr:cNvPr id="712" name="テキスト ボックス 711">
          <a:extLst>
            <a:ext uri="{FF2B5EF4-FFF2-40B4-BE49-F238E27FC236}">
              <a16:creationId xmlns:a16="http://schemas.microsoft.com/office/drawing/2014/main" id="{00000000-0008-0000-0700-0000C8020000}"/>
            </a:ext>
          </a:extLst>
        </xdr:cNvPr>
        <xdr:cNvSpPr txBox="1"/>
      </xdr:nvSpPr>
      <xdr:spPr>
        <a:xfrm>
          <a:off x="12514795" y="16843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113,812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3" name="正方形/長方形 712">
          <a:extLst>
            <a:ext uri="{FF2B5EF4-FFF2-40B4-BE49-F238E27FC236}">
              <a16:creationId xmlns:a16="http://schemas.microsoft.com/office/drawing/2014/main" id="{00000000-0008-0000-0700-0000C9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4" name="正方形/長方形 713">
          <a:extLst>
            <a:ext uri="{FF2B5EF4-FFF2-40B4-BE49-F238E27FC236}">
              <a16:creationId xmlns:a16="http://schemas.microsoft.com/office/drawing/2014/main" id="{00000000-0008-0000-0700-0000CA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5" name="正方形/長方形 714">
          <a:extLst>
            <a:ext uri="{FF2B5EF4-FFF2-40B4-BE49-F238E27FC236}">
              <a16:creationId xmlns:a16="http://schemas.microsoft.com/office/drawing/2014/main" id="{00000000-0008-0000-0700-0000CB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6" name="正方形/長方形 715">
          <a:extLst>
            <a:ext uri="{FF2B5EF4-FFF2-40B4-BE49-F238E27FC236}">
              <a16:creationId xmlns:a16="http://schemas.microsoft.com/office/drawing/2014/main" id="{00000000-0008-0000-0700-0000CC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7" name="正方形/長方形 716">
          <a:extLst>
            <a:ext uri="{FF2B5EF4-FFF2-40B4-BE49-F238E27FC236}">
              <a16:creationId xmlns:a16="http://schemas.microsoft.com/office/drawing/2014/main" id="{00000000-0008-0000-0700-0000CD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1" name="テキスト ボックス 720">
          <a:extLst>
            <a:ext uri="{FF2B5EF4-FFF2-40B4-BE49-F238E27FC236}">
              <a16:creationId xmlns:a16="http://schemas.microsoft.com/office/drawing/2014/main" id="{00000000-0008-0000-0700-0000D1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2" name="直線コネクタ 721">
          <a:extLst>
            <a:ext uri="{FF2B5EF4-FFF2-40B4-BE49-F238E27FC236}">
              <a16:creationId xmlns:a16="http://schemas.microsoft.com/office/drawing/2014/main" id="{00000000-0008-0000-0700-0000D2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4" name="テキスト ボックス 723">
          <a:extLst>
            <a:ext uri="{FF2B5EF4-FFF2-40B4-BE49-F238E27FC236}">
              <a16:creationId xmlns:a16="http://schemas.microsoft.com/office/drawing/2014/main" id="{00000000-0008-0000-0700-0000D4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5" name="直線コネクタ 724">
          <a:extLst>
            <a:ext uri="{FF2B5EF4-FFF2-40B4-BE49-F238E27FC236}">
              <a16:creationId xmlns:a16="http://schemas.microsoft.com/office/drawing/2014/main" id="{00000000-0008-0000-0700-0000D5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35</xdr:row>
      <xdr:rowOff>54627</xdr:rowOff>
    </xdr:from>
    <xdr:ext cx="595419" cy="259045"/>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7692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111777</xdr:rowOff>
    </xdr:from>
    <xdr:ext cx="595419" cy="259045"/>
    <xdr:sp macro="" textlink="">
      <xdr:nvSpPr>
        <xdr:cNvPr id="728" name="テキスト ボックス 727">
          <a:extLst>
            <a:ext uri="{FF2B5EF4-FFF2-40B4-BE49-F238E27FC236}">
              <a16:creationId xmlns:a16="http://schemas.microsoft.com/office/drawing/2014/main" id="{00000000-0008-0000-0700-0000D8020000}"/>
            </a:ext>
          </a:extLst>
        </xdr:cNvPr>
        <xdr:cNvSpPr txBox="1"/>
      </xdr:nvSpPr>
      <xdr:spPr>
        <a:xfrm>
          <a:off x="17692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29" name="直線コネクタ 728">
          <a:extLst>
            <a:ext uri="{FF2B5EF4-FFF2-40B4-BE49-F238E27FC236}">
              <a16:creationId xmlns:a16="http://schemas.microsoft.com/office/drawing/2014/main" id="{00000000-0008-0000-0700-0000D9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29</xdr:row>
      <xdr:rowOff>168927</xdr:rowOff>
    </xdr:from>
    <xdr:ext cx="595419" cy="259045"/>
    <xdr:sp macro="" textlink="">
      <xdr:nvSpPr>
        <xdr:cNvPr id="730" name="テキスト ボックス 729">
          <a:extLst>
            <a:ext uri="{FF2B5EF4-FFF2-40B4-BE49-F238E27FC236}">
              <a16:creationId xmlns:a16="http://schemas.microsoft.com/office/drawing/2014/main" id="{00000000-0008-0000-0700-0000DA020000}"/>
            </a:ext>
          </a:extLst>
        </xdr:cNvPr>
        <xdr:cNvSpPr txBox="1"/>
      </xdr:nvSpPr>
      <xdr:spPr>
        <a:xfrm>
          <a:off x="17692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1" name="直線コネクタ 730">
          <a:extLst>
            <a:ext uri="{FF2B5EF4-FFF2-40B4-BE49-F238E27FC236}">
              <a16:creationId xmlns:a16="http://schemas.microsoft.com/office/drawing/2014/main" id="{00000000-0008-0000-0700-0000DB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27</xdr:row>
      <xdr:rowOff>54627</xdr:rowOff>
    </xdr:from>
    <xdr:ext cx="595419" cy="259045"/>
    <xdr:sp macro="" textlink="">
      <xdr:nvSpPr>
        <xdr:cNvPr id="732" name="テキスト ボックス 731">
          <a:extLst>
            <a:ext uri="{FF2B5EF4-FFF2-40B4-BE49-F238E27FC236}">
              <a16:creationId xmlns:a16="http://schemas.microsoft.com/office/drawing/2014/main" id="{00000000-0008-0000-0700-0000DC020000}"/>
            </a:ext>
          </a:extLst>
        </xdr:cNvPr>
        <xdr:cNvSpPr txBox="1"/>
      </xdr:nvSpPr>
      <xdr:spPr>
        <a:xfrm>
          <a:off x="17692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3" name="諸支出金グラフ枠">
          <a:extLst>
            <a:ext uri="{FF2B5EF4-FFF2-40B4-BE49-F238E27FC236}">
              <a16:creationId xmlns:a16="http://schemas.microsoft.com/office/drawing/2014/main" id="{00000000-0008-0000-0700-0000DD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94748</xdr:rowOff>
    </xdr:from>
    <xdr:to>
      <xdr:col>116</xdr:col>
      <xdr:colOff>62864</xdr:colOff>
      <xdr:row>38</xdr:row>
      <xdr:rowOff>139700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flipV="1">
          <a:off x="22159595" y="5581148"/>
          <a:ext cx="1269" cy="10736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10770</xdr:rowOff>
    </xdr:from>
    <xdr:ext cx="249299" cy="259045"/>
    <xdr:sp macro="" textlink="">
      <xdr:nvSpPr>
        <xdr:cNvPr id="735" name="諸支出金最小値テキスト">
          <a:extLst>
            <a:ext uri="{FF2B5EF4-FFF2-40B4-BE49-F238E27FC236}">
              <a16:creationId xmlns:a16="http://schemas.microsoft.com/office/drawing/2014/main" id="{00000000-0008-0000-0700-0000DF020000}"/>
            </a:ext>
          </a:extLst>
        </xdr:cNvPr>
        <xdr:cNvSpPr txBox="1"/>
      </xdr:nvSpPr>
      <xdr:spPr>
        <a:xfrm>
          <a:off x="22212300" y="66973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31</xdr:row>
      <xdr:rowOff>41425</xdr:rowOff>
    </xdr:from>
    <xdr:ext cx="599010" cy="259045"/>
    <xdr:sp macro="" textlink="">
      <xdr:nvSpPr>
        <xdr:cNvPr id="737" name="諸支出金最大値テキスト">
          <a:extLst>
            <a:ext uri="{FF2B5EF4-FFF2-40B4-BE49-F238E27FC236}">
              <a16:creationId xmlns:a16="http://schemas.microsoft.com/office/drawing/2014/main" id="{00000000-0008-0000-0700-0000E1020000}"/>
            </a:ext>
          </a:extLst>
        </xdr:cNvPr>
        <xdr:cNvSpPr txBox="1"/>
      </xdr:nvSpPr>
      <xdr:spPr>
        <a:xfrm>
          <a:off x="22212300" y="5356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234,832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94748</xdr:rowOff>
    </xdr:from>
    <xdr:to>
      <xdr:col>116</xdr:col>
      <xdr:colOff>152400</xdr:colOff>
      <xdr:row>32</xdr:row>
      <xdr:rowOff>94748</xdr:rowOff>
    </xdr:to>
    <xdr:cxnSp macro="">
      <xdr:nvCxnSpPr>
        <xdr:cNvPr id="738" name="直線コネクタ 737">
          <a:extLst>
            <a:ext uri="{FF2B5EF4-FFF2-40B4-BE49-F238E27FC236}">
              <a16:creationId xmlns:a16="http://schemas.microsoft.com/office/drawing/2014/main" id="{00000000-0008-0000-0700-0000E2020000}"/>
            </a:ext>
          </a:extLst>
        </xdr:cNvPr>
        <xdr:cNvCxnSpPr/>
      </xdr:nvCxnSpPr>
      <xdr:spPr>
        <a:xfrm>
          <a:off x="22072600" y="5581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99670</xdr:rowOff>
    </xdr:from>
    <xdr:ext cx="469744" cy="259045"/>
    <xdr:sp macro="" textlink="">
      <xdr:nvSpPr>
        <xdr:cNvPr id="740" name="諸支出金平均値テキスト">
          <a:extLst>
            <a:ext uri="{FF2B5EF4-FFF2-40B4-BE49-F238E27FC236}">
              <a16:creationId xmlns:a16="http://schemas.microsoft.com/office/drawing/2014/main" id="{00000000-0008-0000-0700-0000E4020000}"/>
            </a:ext>
          </a:extLst>
        </xdr:cNvPr>
        <xdr:cNvSpPr txBox="1"/>
      </xdr:nvSpPr>
      <xdr:spPr>
        <a:xfrm>
          <a:off x="22212300" y="644332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2,648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76793</xdr:rowOff>
    </xdr:from>
    <xdr:to>
      <xdr:col>116</xdr:col>
      <xdr:colOff>114300</xdr:colOff>
      <xdr:row>39</xdr:row>
      <xdr:rowOff>6943</xdr:rowOff>
    </xdr:to>
    <xdr:sp macro="" textlink="">
      <xdr:nvSpPr>
        <xdr:cNvPr id="741" name="フローチャート: 判断 740">
          <a:extLst>
            <a:ext uri="{FF2B5EF4-FFF2-40B4-BE49-F238E27FC236}">
              <a16:creationId xmlns:a16="http://schemas.microsoft.com/office/drawing/2014/main" id="{00000000-0008-0000-0700-0000E5020000}"/>
            </a:ext>
          </a:extLst>
        </xdr:cNvPr>
        <xdr:cNvSpPr/>
      </xdr:nvSpPr>
      <xdr:spPr>
        <a:xfrm>
          <a:off x="22110700" y="65918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2" name="直線コネクタ 741">
          <a:extLst>
            <a:ext uri="{FF2B5EF4-FFF2-40B4-BE49-F238E27FC236}">
              <a16:creationId xmlns:a16="http://schemas.microsoft.com/office/drawing/2014/main" id="{00000000-0008-0000-0700-0000E6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80566</xdr:rowOff>
    </xdr:from>
    <xdr:to>
      <xdr:col>112</xdr:col>
      <xdr:colOff>38100</xdr:colOff>
      <xdr:row>39</xdr:row>
      <xdr:rowOff>10716</xdr:rowOff>
    </xdr:to>
    <xdr:sp macro="" textlink="">
      <xdr:nvSpPr>
        <xdr:cNvPr id="743" name="フローチャート: 判断 742">
          <a:extLst>
            <a:ext uri="{FF2B5EF4-FFF2-40B4-BE49-F238E27FC236}">
              <a16:creationId xmlns:a16="http://schemas.microsoft.com/office/drawing/2014/main" id="{00000000-0008-0000-0700-0000E7020000}"/>
            </a:ext>
          </a:extLst>
        </xdr:cNvPr>
        <xdr:cNvSpPr/>
      </xdr:nvSpPr>
      <xdr:spPr>
        <a:xfrm>
          <a:off x="21272500" y="6595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37</xdr:row>
      <xdr:rowOff>27242</xdr:rowOff>
    </xdr:from>
    <xdr:ext cx="469744" cy="259045"/>
    <xdr:sp macro="" textlink="">
      <xdr:nvSpPr>
        <xdr:cNvPr id="744" name="テキスト ボックス 743">
          <a:extLst>
            <a:ext uri="{FF2B5EF4-FFF2-40B4-BE49-F238E27FC236}">
              <a16:creationId xmlns:a16="http://schemas.microsoft.com/office/drawing/2014/main" id="{00000000-0008-0000-0700-0000E8020000}"/>
            </a:ext>
          </a:extLst>
        </xdr:cNvPr>
        <xdr:cNvSpPr txBox="1"/>
      </xdr:nvSpPr>
      <xdr:spPr>
        <a:xfrm>
          <a:off x="21088428" y="63708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5" name="直線コネクタ 744">
          <a:extLst>
            <a:ext uri="{FF2B5EF4-FFF2-40B4-BE49-F238E27FC236}">
              <a16:creationId xmlns:a16="http://schemas.microsoft.com/office/drawing/2014/main" id="{00000000-0008-0000-0700-0000E9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81480</xdr:rowOff>
    </xdr:from>
    <xdr:to>
      <xdr:col>107</xdr:col>
      <xdr:colOff>101600</xdr:colOff>
      <xdr:row>39</xdr:row>
      <xdr:rowOff>11630</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0383500" y="6596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28157</xdr:rowOff>
    </xdr:from>
    <xdr:ext cx="469744" cy="259045"/>
    <xdr:sp macro="" textlink="">
      <xdr:nvSpPr>
        <xdr:cNvPr id="747" name="テキスト ボックス 746">
          <a:extLst>
            <a:ext uri="{FF2B5EF4-FFF2-40B4-BE49-F238E27FC236}">
              <a16:creationId xmlns:a16="http://schemas.microsoft.com/office/drawing/2014/main" id="{00000000-0008-0000-0700-0000EB020000}"/>
            </a:ext>
          </a:extLst>
        </xdr:cNvPr>
        <xdr:cNvSpPr txBox="1"/>
      </xdr:nvSpPr>
      <xdr:spPr>
        <a:xfrm>
          <a:off x="20199428" y="6371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8" name="直線コネクタ 747">
          <a:extLst>
            <a:ext uri="{FF2B5EF4-FFF2-40B4-BE49-F238E27FC236}">
              <a16:creationId xmlns:a16="http://schemas.microsoft.com/office/drawing/2014/main" id="{00000000-0008-0000-0700-0000EC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86564</xdr:rowOff>
    </xdr:from>
    <xdr:to>
      <xdr:col>102</xdr:col>
      <xdr:colOff>165100</xdr:colOff>
      <xdr:row>39</xdr:row>
      <xdr:rowOff>16714</xdr:rowOff>
    </xdr:to>
    <xdr:sp macro="" textlink="">
      <xdr:nvSpPr>
        <xdr:cNvPr id="749" name="フローチャート: 判断 748">
          <a:extLst>
            <a:ext uri="{FF2B5EF4-FFF2-40B4-BE49-F238E27FC236}">
              <a16:creationId xmlns:a16="http://schemas.microsoft.com/office/drawing/2014/main" id="{00000000-0008-0000-0700-0000ED020000}"/>
            </a:ext>
          </a:extLst>
        </xdr:cNvPr>
        <xdr:cNvSpPr/>
      </xdr:nvSpPr>
      <xdr:spPr>
        <a:xfrm>
          <a:off x="19494500" y="6601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33241</xdr:rowOff>
    </xdr:from>
    <xdr:ext cx="378565" cy="259045"/>
    <xdr:sp macro="" textlink="">
      <xdr:nvSpPr>
        <xdr:cNvPr id="750" name="テキスト ボックス 749">
          <a:extLst>
            <a:ext uri="{FF2B5EF4-FFF2-40B4-BE49-F238E27FC236}">
              <a16:creationId xmlns:a16="http://schemas.microsoft.com/office/drawing/2014/main" id="{00000000-0008-0000-0700-0000EE020000}"/>
            </a:ext>
          </a:extLst>
        </xdr:cNvPr>
        <xdr:cNvSpPr txBox="1"/>
      </xdr:nvSpPr>
      <xdr:spPr>
        <a:xfrm>
          <a:off x="19356017" y="637689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87026</xdr:rowOff>
    </xdr:from>
    <xdr:to>
      <xdr:col>98</xdr:col>
      <xdr:colOff>38100</xdr:colOff>
      <xdr:row>39</xdr:row>
      <xdr:rowOff>17176</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18605500" y="66021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33702</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18467017" y="637735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58" name="楕円 757">
          <a:extLst>
            <a:ext uri="{FF2B5EF4-FFF2-40B4-BE49-F238E27FC236}">
              <a16:creationId xmlns:a16="http://schemas.microsoft.com/office/drawing/2014/main" id="{00000000-0008-0000-0700-0000F6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55220</xdr:rowOff>
    </xdr:from>
    <xdr:ext cx="249299" cy="259045"/>
    <xdr:sp macro="" textlink="">
      <xdr:nvSpPr>
        <xdr:cNvPr id="759" name="諸支出金該当値テキスト">
          <a:extLst>
            <a:ext uri="{FF2B5EF4-FFF2-40B4-BE49-F238E27FC236}">
              <a16:creationId xmlns:a16="http://schemas.microsoft.com/office/drawing/2014/main" id="{00000000-0008-0000-0700-0000F7020000}"/>
            </a:ext>
          </a:extLst>
        </xdr:cNvPr>
        <xdr:cNvSpPr txBox="1"/>
      </xdr:nvSpPr>
      <xdr:spPr>
        <a:xfrm>
          <a:off x="22212300" y="657032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0" name="楕円 759">
          <a:extLst>
            <a:ext uri="{FF2B5EF4-FFF2-40B4-BE49-F238E27FC236}">
              <a16:creationId xmlns:a16="http://schemas.microsoft.com/office/drawing/2014/main" id="{00000000-0008-0000-0700-0000F8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2" name="楕円 761">
          <a:extLst>
            <a:ext uri="{FF2B5EF4-FFF2-40B4-BE49-F238E27FC236}">
              <a16:creationId xmlns:a16="http://schemas.microsoft.com/office/drawing/2014/main" id="{00000000-0008-0000-0700-0000FA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3" name="テキスト ボックス 762">
          <a:extLst>
            <a:ext uri="{FF2B5EF4-FFF2-40B4-BE49-F238E27FC236}">
              <a16:creationId xmlns:a16="http://schemas.microsoft.com/office/drawing/2014/main" id="{00000000-0008-0000-0700-0000FB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4" name="楕円 763">
          <a:extLst>
            <a:ext uri="{FF2B5EF4-FFF2-40B4-BE49-F238E27FC236}">
              <a16:creationId xmlns:a16="http://schemas.microsoft.com/office/drawing/2014/main" id="{00000000-0008-0000-0700-0000FC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65" name="テキスト ボックス 764">
          <a:extLst>
            <a:ext uri="{FF2B5EF4-FFF2-40B4-BE49-F238E27FC236}">
              <a16:creationId xmlns:a16="http://schemas.microsoft.com/office/drawing/2014/main" id="{00000000-0008-0000-0700-0000FD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66" name="楕円 765">
          <a:extLst>
            <a:ext uri="{FF2B5EF4-FFF2-40B4-BE49-F238E27FC236}">
              <a16:creationId xmlns:a16="http://schemas.microsoft.com/office/drawing/2014/main" id="{00000000-0008-0000-0700-0000FE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67" name="テキスト ボックス 766">
          <a:extLst>
            <a:ext uri="{FF2B5EF4-FFF2-40B4-BE49-F238E27FC236}">
              <a16:creationId xmlns:a16="http://schemas.microsoft.com/office/drawing/2014/main" id="{00000000-0008-0000-0700-0000FF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8" name="正方形/長方形 767">
          <a:extLst>
            <a:ext uri="{FF2B5EF4-FFF2-40B4-BE49-F238E27FC236}">
              <a16:creationId xmlns:a16="http://schemas.microsoft.com/office/drawing/2014/main" id="{00000000-0008-0000-0700-000000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69" name="正方形/長方形 768">
          <a:extLst>
            <a:ext uri="{FF2B5EF4-FFF2-40B4-BE49-F238E27FC236}">
              <a16:creationId xmlns:a16="http://schemas.microsoft.com/office/drawing/2014/main" id="{00000000-0008-0000-0700-000001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1" name="正方形/長方形 770">
          <a:extLst>
            <a:ext uri="{FF2B5EF4-FFF2-40B4-BE49-F238E27FC236}">
              <a16:creationId xmlns:a16="http://schemas.microsoft.com/office/drawing/2014/main" id="{00000000-0008-0000-0700-000003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6" name="テキスト ボックス 775">
          <a:extLst>
            <a:ext uri="{FF2B5EF4-FFF2-40B4-BE49-F238E27FC236}">
              <a16:creationId xmlns:a16="http://schemas.microsoft.com/office/drawing/2014/main" id="{00000000-0008-0000-0700-000008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7" name="直線コネクタ 776">
          <a:extLst>
            <a:ext uri="{FF2B5EF4-FFF2-40B4-BE49-F238E27FC236}">
              <a16:creationId xmlns:a16="http://schemas.microsoft.com/office/drawing/2014/main" id="{00000000-0008-0000-0700-000009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79" name="テキスト ボックス 778">
          <a:extLst>
            <a:ext uri="{FF2B5EF4-FFF2-40B4-BE49-F238E27FC236}">
              <a16:creationId xmlns:a16="http://schemas.microsoft.com/office/drawing/2014/main" id="{00000000-0008-0000-0700-00000B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0" name="直線コネクタ 779">
          <a:extLst>
            <a:ext uri="{FF2B5EF4-FFF2-40B4-BE49-F238E27FC236}">
              <a16:creationId xmlns:a16="http://schemas.microsoft.com/office/drawing/2014/main" id="{00000000-0008-0000-0700-00000C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2" name="前年度繰上充用金グラフ枠">
          <a:extLst>
            <a:ext uri="{FF2B5EF4-FFF2-40B4-BE49-F238E27FC236}">
              <a16:creationId xmlns:a16="http://schemas.microsoft.com/office/drawing/2014/main" id="{00000000-0008-0000-0700-00000E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4" name="前年度繰上充用金最小値テキスト">
          <a:extLst>
            <a:ext uri="{FF2B5EF4-FFF2-40B4-BE49-F238E27FC236}">
              <a16:creationId xmlns:a16="http://schemas.microsoft.com/office/drawing/2014/main" id="{00000000-0008-0000-0700-000010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6" name="前年度繰上充用金最大値テキスト">
          <a:extLst>
            <a:ext uri="{FF2B5EF4-FFF2-40B4-BE49-F238E27FC236}">
              <a16:creationId xmlns:a16="http://schemas.microsoft.com/office/drawing/2014/main" id="{00000000-0008-0000-0700-000012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7" name="直線コネクタ 786">
          <a:extLst>
            <a:ext uri="{FF2B5EF4-FFF2-40B4-BE49-F238E27FC236}">
              <a16:creationId xmlns:a16="http://schemas.microsoft.com/office/drawing/2014/main" id="{00000000-0008-0000-0700-000013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89" name="前年度繰上充用金平均値テキスト">
          <a:extLst>
            <a:ext uri="{FF2B5EF4-FFF2-40B4-BE49-F238E27FC236}">
              <a16:creationId xmlns:a16="http://schemas.microsoft.com/office/drawing/2014/main" id="{00000000-0008-0000-0700-000015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0" name="フローチャート: 判断 789">
          <a:extLst>
            <a:ext uri="{FF2B5EF4-FFF2-40B4-BE49-F238E27FC236}">
              <a16:creationId xmlns:a16="http://schemas.microsoft.com/office/drawing/2014/main" id="{00000000-0008-0000-0700-000016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1" name="直線コネクタ 790">
          <a:extLst>
            <a:ext uri="{FF2B5EF4-FFF2-40B4-BE49-F238E27FC236}">
              <a16:creationId xmlns:a16="http://schemas.microsoft.com/office/drawing/2014/main" id="{00000000-0008-0000-0700-000017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2" name="フローチャート: 判断 791">
          <a:extLst>
            <a:ext uri="{FF2B5EF4-FFF2-40B4-BE49-F238E27FC236}">
              <a16:creationId xmlns:a16="http://schemas.microsoft.com/office/drawing/2014/main" id="{00000000-0008-0000-0700-000018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3" name="テキスト ボックス 792">
          <a:extLst>
            <a:ext uri="{FF2B5EF4-FFF2-40B4-BE49-F238E27FC236}">
              <a16:creationId xmlns:a16="http://schemas.microsoft.com/office/drawing/2014/main" id="{00000000-0008-0000-0700-000019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4" name="直線コネクタ 793">
          <a:extLst>
            <a:ext uri="{FF2B5EF4-FFF2-40B4-BE49-F238E27FC236}">
              <a16:creationId xmlns:a16="http://schemas.microsoft.com/office/drawing/2014/main" id="{00000000-0008-0000-0700-00001A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6" name="テキスト ボックス 795">
          <a:extLst>
            <a:ext uri="{FF2B5EF4-FFF2-40B4-BE49-F238E27FC236}">
              <a16:creationId xmlns:a16="http://schemas.microsoft.com/office/drawing/2014/main" id="{00000000-0008-0000-0700-00001C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7" name="直線コネクタ 796">
          <a:extLst>
            <a:ext uri="{FF2B5EF4-FFF2-40B4-BE49-F238E27FC236}">
              <a16:creationId xmlns:a16="http://schemas.microsoft.com/office/drawing/2014/main" id="{00000000-0008-0000-0700-00001D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8" name="フローチャート: 判断 797">
          <a:extLst>
            <a:ext uri="{FF2B5EF4-FFF2-40B4-BE49-F238E27FC236}">
              <a16:creationId xmlns:a16="http://schemas.microsoft.com/office/drawing/2014/main" id="{00000000-0008-0000-0700-00001E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799" name="テキスト ボックス 798">
          <a:extLst>
            <a:ext uri="{FF2B5EF4-FFF2-40B4-BE49-F238E27FC236}">
              <a16:creationId xmlns:a16="http://schemas.microsoft.com/office/drawing/2014/main" id="{00000000-0008-0000-0700-00001F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7" name="楕円 806">
          <a:extLst>
            <a:ext uri="{FF2B5EF4-FFF2-40B4-BE49-F238E27FC236}">
              <a16:creationId xmlns:a16="http://schemas.microsoft.com/office/drawing/2014/main" id="{00000000-0008-0000-0700-000027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8" name="前年度繰上充用金該当値テキスト">
          <a:extLst>
            <a:ext uri="{FF2B5EF4-FFF2-40B4-BE49-F238E27FC236}">
              <a16:creationId xmlns:a16="http://schemas.microsoft.com/office/drawing/2014/main" id="{00000000-0008-0000-0700-000028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09" name="楕円 808">
          <a:extLst>
            <a:ext uri="{FF2B5EF4-FFF2-40B4-BE49-F238E27FC236}">
              <a16:creationId xmlns:a16="http://schemas.microsoft.com/office/drawing/2014/main" id="{00000000-0008-0000-0700-000029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1" name="楕円 810">
          <a:extLst>
            <a:ext uri="{FF2B5EF4-FFF2-40B4-BE49-F238E27FC236}">
              <a16:creationId xmlns:a16="http://schemas.microsoft.com/office/drawing/2014/main" id="{00000000-0008-0000-0700-00002B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2" name="テキスト ボックス 811">
          <a:extLst>
            <a:ext uri="{FF2B5EF4-FFF2-40B4-BE49-F238E27FC236}">
              <a16:creationId xmlns:a16="http://schemas.microsoft.com/office/drawing/2014/main" id="{00000000-0008-0000-0700-00002C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3" name="楕円 812">
          <a:extLst>
            <a:ext uri="{FF2B5EF4-FFF2-40B4-BE49-F238E27FC236}">
              <a16:creationId xmlns:a16="http://schemas.microsoft.com/office/drawing/2014/main" id="{00000000-0008-0000-0700-00002D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4" name="テキスト ボックス 813">
          <a:extLst>
            <a:ext uri="{FF2B5EF4-FFF2-40B4-BE49-F238E27FC236}">
              <a16:creationId xmlns:a16="http://schemas.microsoft.com/office/drawing/2014/main" id="{00000000-0008-0000-0700-00002E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5" name="楕円 814">
          <a:extLst>
            <a:ext uri="{FF2B5EF4-FFF2-40B4-BE49-F238E27FC236}">
              <a16:creationId xmlns:a16="http://schemas.microsoft.com/office/drawing/2014/main" id="{00000000-0008-0000-0700-00002F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6" name="テキスト ボックス 815">
          <a:extLst>
            <a:ext uri="{FF2B5EF4-FFF2-40B4-BE49-F238E27FC236}">
              <a16:creationId xmlns:a16="http://schemas.microsoft.com/office/drawing/2014/main" id="{00000000-0008-0000-0700-000030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7" name="正方形/長方形 816">
          <a:extLst>
            <a:ext uri="{FF2B5EF4-FFF2-40B4-BE49-F238E27FC236}">
              <a16:creationId xmlns:a16="http://schemas.microsoft.com/office/drawing/2014/main" id="{00000000-0008-0000-0700-000031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8" name="正方形/長方形 817">
          <a:extLst>
            <a:ext uri="{FF2B5EF4-FFF2-40B4-BE49-F238E27FC236}">
              <a16:creationId xmlns:a16="http://schemas.microsoft.com/office/drawing/2014/main" id="{00000000-0008-0000-0700-000032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前年度比が大きく減少した項目は、「商工費」及び「土木費」であるが、その要因は、「地域振興券事業負担金」及び「</a:t>
          </a:r>
          <a:r>
            <a:rPr kumimoji="1" lang="ja-JP" altLang="ja-JP" sz="1100">
              <a:solidFill>
                <a:schemeClr val="dk1"/>
              </a:solidFill>
              <a:effectLst/>
              <a:latin typeface="+mn-lt"/>
              <a:ea typeface="+mn-ea"/>
              <a:cs typeface="+mn-cs"/>
            </a:rPr>
            <a:t>町道西浦田線道路改良工事</a:t>
          </a:r>
          <a:r>
            <a:rPr kumimoji="1" lang="ja-JP" altLang="en-US" sz="1300">
              <a:latin typeface="ＭＳ Ｐゴシック" panose="020B0600070205080204" pitchFamily="50" charset="-128"/>
              <a:ea typeface="ＭＳ Ｐゴシック" panose="020B0600070205080204" pitchFamily="50" charset="-128"/>
            </a:rPr>
            <a:t>」の減によるものである。</a:t>
          </a:r>
        </a:p>
        <a:p>
          <a:r>
            <a:rPr kumimoji="1" lang="ja-JP" altLang="en-US" sz="1300">
              <a:latin typeface="ＭＳ Ｐゴシック" panose="020B0600070205080204" pitchFamily="50" charset="-128"/>
              <a:ea typeface="ＭＳ Ｐゴシック" panose="020B0600070205080204" pitchFamily="50" charset="-128"/>
            </a:rPr>
            <a:t>　一方で大きく増加した項目は「総務費」及び「民生費」その要因は「積立金・繰出金」の増及び「価格高騰緊急支援給付金」事業に係る増が主な要因となっている。</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高知県田野町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財政調整基金については、標準財政規模の小さな当町において元来残高が少額であったことから災害等の不測の事態に対する備えとして、標準財政規模比</a:t>
          </a:r>
          <a:r>
            <a:rPr kumimoji="1" lang="en-US" altLang="ja-JP" sz="1400">
              <a:latin typeface="ＭＳ ゴシック" pitchFamily="49" charset="-128"/>
              <a:ea typeface="ＭＳ ゴシック" pitchFamily="49" charset="-128"/>
            </a:rPr>
            <a:t>25</a:t>
          </a:r>
          <a:r>
            <a:rPr kumimoji="1" lang="ja-JP" altLang="en-US" sz="1400">
              <a:latin typeface="ＭＳ ゴシック" pitchFamily="49" charset="-128"/>
              <a:ea typeface="ＭＳ ゴシック" pitchFamily="49" charset="-128"/>
            </a:rPr>
            <a:t>％を目途として積み立てをしてきたところである。</a:t>
          </a:r>
        </a:p>
        <a:p>
          <a:r>
            <a:rPr kumimoji="1" lang="ja-JP" altLang="en-US" sz="1400">
              <a:latin typeface="ＭＳ ゴシック" pitchFamily="49" charset="-128"/>
              <a:ea typeface="ＭＳ ゴシック" pitchFamily="49" charset="-128"/>
            </a:rPr>
            <a:t>　引き続き、標財規模比</a:t>
          </a:r>
          <a:r>
            <a:rPr kumimoji="1" lang="en-US" altLang="ja-JP" sz="1400">
              <a:latin typeface="ＭＳ ゴシック" pitchFamily="49" charset="-128"/>
              <a:ea typeface="ＭＳ ゴシック" pitchFamily="49" charset="-128"/>
            </a:rPr>
            <a:t>25</a:t>
          </a:r>
          <a:r>
            <a:rPr kumimoji="1" lang="ja-JP" altLang="en-US" sz="1400">
              <a:latin typeface="ＭＳ ゴシック" pitchFamily="49" charset="-128"/>
              <a:ea typeface="ＭＳ ゴシック" pitchFamily="49" charset="-128"/>
            </a:rPr>
            <a:t>％を積み立てるものとし適正管理に努めていく。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高知県田野町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連結実質赤字比率については、一般会計及び各特別会計において黒字決算となっており、一般会計では、前年度比「△</a:t>
          </a:r>
          <a:r>
            <a:rPr kumimoji="1" lang="en-US" altLang="ja-JP" sz="1400">
              <a:latin typeface="ＭＳ ゴシック" pitchFamily="49" charset="-128"/>
              <a:ea typeface="ＭＳ ゴシック" pitchFamily="49" charset="-128"/>
            </a:rPr>
            <a:t>0.95</a:t>
          </a:r>
          <a:r>
            <a:rPr kumimoji="1" lang="ja-JP" altLang="en-US" sz="1400">
              <a:latin typeface="ＭＳ ゴシック" pitchFamily="49" charset="-128"/>
              <a:ea typeface="ＭＳ ゴシック" pitchFamily="49" charset="-128"/>
            </a:rPr>
            <a:t>ポイント」となっている。</a:t>
          </a:r>
          <a:endParaRPr kumimoji="1" lang="en-US" altLang="ja-JP" sz="1400">
            <a:latin typeface="ＭＳ ゴシック" pitchFamily="49" charset="-128"/>
            <a:ea typeface="ＭＳ ゴシック" pitchFamily="49" charset="-128"/>
          </a:endParaRPr>
        </a:p>
        <a:p>
          <a:r>
            <a:rPr kumimoji="1" lang="ja-JP" altLang="en-US" sz="1400">
              <a:latin typeface="ＭＳ ゴシック" pitchFamily="49" charset="-128"/>
              <a:ea typeface="ＭＳ ゴシック" pitchFamily="49" charset="-128"/>
            </a:rPr>
            <a:t>　その他特別会計においては、前年度と同水準の比率で推移している状況である。</a:t>
          </a: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6" name="凡例9">
          <a:extLst>
            <a:ext uri="{FF2B5EF4-FFF2-40B4-BE49-F238E27FC236}">
              <a16:creationId xmlns:a16="http://schemas.microsoft.com/office/drawing/2014/main" id="{00000000-0008-0000-0900-000010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7" name="凡例10">
          <a:extLst>
            <a:ext uri="{FF2B5EF4-FFF2-40B4-BE49-F238E27FC236}">
              <a16:creationId xmlns:a16="http://schemas.microsoft.com/office/drawing/2014/main" id="{00000000-0008-0000-0900-000011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高知県田野町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平成</a:t>
          </a:r>
          <a:r>
            <a:rPr kumimoji="1" lang="en-US" altLang="ja-JP" sz="1400">
              <a:latin typeface="ＭＳ ゴシック" pitchFamily="49" charset="-128"/>
              <a:ea typeface="ＭＳ ゴシック" pitchFamily="49" charset="-128"/>
            </a:rPr>
            <a:t>30</a:t>
          </a:r>
          <a:r>
            <a:rPr kumimoji="1" lang="ja-JP" altLang="en-US" sz="1400">
              <a:latin typeface="ＭＳ ゴシック" pitchFamily="49" charset="-128"/>
              <a:ea typeface="ＭＳ ゴシック" pitchFamily="49" charset="-128"/>
            </a:rPr>
            <a:t>年度から年々元利償還金の額は増加傾向にあり、それに伴い実質公債費比率分子額は増加となっている。</a:t>
          </a:r>
        </a:p>
        <a:p>
          <a:r>
            <a:rPr kumimoji="1" lang="ja-JP" altLang="en-US" sz="1400">
              <a:latin typeface="ＭＳ ゴシック" pitchFamily="49" charset="-128"/>
              <a:ea typeface="ＭＳ ゴシック" pitchFamily="49" charset="-128"/>
            </a:rPr>
            <a:t>　今年度については元利償還金は微減したが実質公債費比率の分子は増となっている。</a:t>
          </a:r>
        </a:p>
        <a:p>
          <a:r>
            <a:rPr kumimoji="1" lang="ja-JP" altLang="en-US" sz="1400">
              <a:latin typeface="ＭＳ ゴシック" pitchFamily="49" charset="-128"/>
              <a:ea typeface="ＭＳ ゴシック" pitchFamily="49" charset="-128"/>
            </a:rPr>
            <a:t>　今後は大型事業に係る起債の償還に伴い、さらなる増加が想定されるため、繰上償還を引き続き検討し、これまで以上に公債費の適正化に取り組んでいく必要がある。</a:t>
          </a: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該当なし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高知県田野町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近年は一般会計等における地方債残高は増加傾向にあったが、</a:t>
          </a:r>
          <a:r>
            <a:rPr kumimoji="1" lang="en-US" altLang="ja-JP" sz="1400">
              <a:latin typeface="ＭＳ ゴシック" pitchFamily="49" charset="-128"/>
              <a:ea typeface="ＭＳ ゴシック" pitchFamily="49" charset="-128"/>
            </a:rPr>
            <a:t>R5</a:t>
          </a:r>
          <a:r>
            <a:rPr kumimoji="1" lang="ja-JP" altLang="en-US" sz="1400">
              <a:latin typeface="ＭＳ ゴシック" pitchFamily="49" charset="-128"/>
              <a:ea typeface="ＭＳ ゴシック" pitchFamily="49" charset="-128"/>
            </a:rPr>
            <a:t>については、繰上償還もあり減少となった。また公営企業（簡易水道）において近年配水管の更新工事が実施され、繰入見込額が高い水準にある。今後も高い水準が引き続くことが想定されるため、水道料金の見直しを含め特別会計については留意していく必要がある。</a:t>
          </a:r>
        </a:p>
        <a:p>
          <a:r>
            <a:rPr kumimoji="1" lang="ja-JP" altLang="en-US" sz="1400">
              <a:latin typeface="ＭＳ ゴシック" pitchFamily="49" charset="-128"/>
              <a:ea typeface="ＭＳ ゴシック" pitchFamily="49" charset="-128"/>
            </a:rPr>
            <a:t>　また、ふるさと納税による基金の増加を主な要因として、充当可能基金が増加傾向にあるが、引き続き経常経費の抑制とともに、自主財源の確保に努めていく。</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5</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高知県田野町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ふるさと納税推進事業により「ふるさと応援基金」に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億円全額を積立し、産業振興等の各種事業の実施に係る取崩しを行った。まちづくり基金を廃止し、今後控えている幼保高台移転事業や住宅等各種施設に係る地方債償還額の増額を想定し「減債基金」に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4.1</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億円を積立てし、「施設等整備基金」については、役場庁舎の改修実施に係る取崩を行った。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・災害等の不測の事態に備えて、財政調整基金を標準財政規模の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％となるよう積み立てを行う予定。</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・住宅等の各種施設の更新時期が近付いていることから「施設整備基金」への積立及び今後の償還額の推移を注視し「減債基金」への積立や繰上償還を行う予定。</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ふるさと応援基金：ふるさと寄附金制度に基づく寄附金を主たる財源として、寄附者の田野町への思いを具現化することによって、田野町が目指す将来像「人と自然と暮らしが輝く生活交流拠点のまち等」のふるさとづくりに資す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・施設等整備基金：町の施設等の整備に要する財源を円滑に調整するため</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・防災対策加速化基金：地域の課題や特性に応じた優先的に取り組むべき防災対策をきめ細やかに進め、災害に強い地域社会の実現の加速化を図るため</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・地域福祉基金：地域のすべての人々が健康で生きがいをもち、安心して過ごせるような、明るく活力のある長寿・福祉社会づくりを推進するため</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・交通遺児健全育成基金：交通遺児の健全な成長を助成することを目的とする。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・ふるさと応援基金：寄附金による増</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・施設等整備基金：役場庁舎改修に係る充当による減</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・防災対策加速化基金：避難路緊急地震対策事業費補助金等に係る充当による減</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	</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・ふるさと応援基金：ふるさと納税推進事業の実施により、毎年</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億円程度の積み立て予定</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・施設整備基金：住宅等の各種施設の更新時期が近付いていることから、毎年一定額を積み立て予定</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128</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百万」の増となっている。</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・財政調整基金残高は、災害等の不足の事態に備えた標準財政規模（</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1,556,385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千円）の</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％程度（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389,096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千円）を超えてはいるが、令和６年度以降取り崩しが見込まれるため、現状規模を維持できるように毎年度計画的に積み立てを行う。</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前年度比「</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+183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百万」の増となっている。</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大型事業「幼保高台移転事業」「防災センター整備事業」等大型事業に係る地方債償還額の増額が想定されるため、繰上償還財源として積み立てを行ったものである。</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・今後については、償還額の推移を注視し積立・繰上償還を検討していく。</a:t>
          </a: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22A746F6-A355-4256-8553-C15F461F19A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116E35A2-D2EC-4DEC-9E41-5D3AB827DEF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a:extLst>
            <a:ext uri="{FF2B5EF4-FFF2-40B4-BE49-F238E27FC236}">
              <a16:creationId xmlns:a16="http://schemas.microsoft.com/office/drawing/2014/main" id="{5F3A49E8-A5FB-45E8-823A-A0182F12CD35}"/>
            </a:ext>
          </a:extLst>
        </xdr:cNvPr>
        <xdr:cNvSpPr/>
      </xdr:nvSpPr>
      <xdr:spPr>
        <a:xfrm>
          <a:off x="117538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a:extLst>
            <a:ext uri="{FF2B5EF4-FFF2-40B4-BE49-F238E27FC236}">
              <a16:creationId xmlns:a16="http://schemas.microsoft.com/office/drawing/2014/main" id="{ACCA3717-B16C-4727-B045-9234827C520F}"/>
            </a:ext>
          </a:extLst>
        </xdr:cNvPr>
        <xdr:cNvSpPr/>
      </xdr:nvSpPr>
      <xdr:spPr>
        <a:xfrm>
          <a:off x="131254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a:extLst>
            <a:ext uri="{FF2B5EF4-FFF2-40B4-BE49-F238E27FC236}">
              <a16:creationId xmlns:a16="http://schemas.microsoft.com/office/drawing/2014/main" id="{38B439F9-E1A6-4F59-8A5C-DAE04F335824}"/>
            </a:ext>
          </a:extLst>
        </xdr:cNvPr>
        <xdr:cNvSpPr/>
      </xdr:nvSpPr>
      <xdr:spPr>
        <a:xfrm>
          <a:off x="144970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a:extLst>
            <a:ext uri="{FF2B5EF4-FFF2-40B4-BE49-F238E27FC236}">
              <a16:creationId xmlns:a16="http://schemas.microsoft.com/office/drawing/2014/main" id="{414DD5E9-1DDC-4D7A-B633-634D97A6F8DD}"/>
            </a:ext>
          </a:extLst>
        </xdr:cNvPr>
        <xdr:cNvSpPr/>
      </xdr:nvSpPr>
      <xdr:spPr>
        <a:xfrm>
          <a:off x="158686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a:extLst>
            <a:ext uri="{FF2B5EF4-FFF2-40B4-BE49-F238E27FC236}">
              <a16:creationId xmlns:a16="http://schemas.microsoft.com/office/drawing/2014/main" id="{AF99D1C3-0CE7-4457-99BD-E9D918BB761F}"/>
            </a:ext>
          </a:extLst>
        </xdr:cNvPr>
        <xdr:cNvSpPr/>
      </xdr:nvSpPr>
      <xdr:spPr>
        <a:xfrm>
          <a:off x="17240250" y="936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a:extLst>
            <a:ext uri="{FF2B5EF4-FFF2-40B4-BE49-F238E27FC236}">
              <a16:creationId xmlns:a16="http://schemas.microsoft.com/office/drawing/2014/main" id="{D331409D-5100-477C-A3B8-F5EC1B19908E}"/>
            </a:ext>
          </a:extLst>
        </xdr:cNvPr>
        <xdr:cNvSpPr/>
      </xdr:nvSpPr>
      <xdr:spPr>
        <a:xfrm>
          <a:off x="117538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a:extLst>
            <a:ext uri="{FF2B5EF4-FFF2-40B4-BE49-F238E27FC236}">
              <a16:creationId xmlns:a16="http://schemas.microsoft.com/office/drawing/2014/main" id="{E1B34AFF-5B4E-49E2-A8BC-77CEAFC68C94}"/>
            </a:ext>
          </a:extLst>
        </xdr:cNvPr>
        <xdr:cNvSpPr/>
      </xdr:nvSpPr>
      <xdr:spPr>
        <a:xfrm>
          <a:off x="131254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a:extLst>
            <a:ext uri="{FF2B5EF4-FFF2-40B4-BE49-F238E27FC236}">
              <a16:creationId xmlns:a16="http://schemas.microsoft.com/office/drawing/2014/main" id="{C06941DA-8133-49B0-8BC1-5F3A77E0607F}"/>
            </a:ext>
          </a:extLst>
        </xdr:cNvPr>
        <xdr:cNvSpPr/>
      </xdr:nvSpPr>
      <xdr:spPr>
        <a:xfrm>
          <a:off x="144970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a:extLst>
            <a:ext uri="{FF2B5EF4-FFF2-40B4-BE49-F238E27FC236}">
              <a16:creationId xmlns:a16="http://schemas.microsoft.com/office/drawing/2014/main" id="{9A6CC0FD-BF58-4CFD-8C6F-5F829A2D6F65}"/>
            </a:ext>
          </a:extLst>
        </xdr:cNvPr>
        <xdr:cNvSpPr/>
      </xdr:nvSpPr>
      <xdr:spPr>
        <a:xfrm>
          <a:off x="158686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a:extLst>
            <a:ext uri="{FF2B5EF4-FFF2-40B4-BE49-F238E27FC236}">
              <a16:creationId xmlns:a16="http://schemas.microsoft.com/office/drawing/2014/main" id="{CCBE1099-61CB-46DF-A5BA-099EA1BCD952}"/>
            </a:ext>
          </a:extLst>
        </xdr:cNvPr>
        <xdr:cNvSpPr/>
      </xdr:nvSpPr>
      <xdr:spPr>
        <a:xfrm>
          <a:off x="17240250" y="13173075"/>
          <a:ext cx="13716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a:extLst>
            <a:ext uri="{FF2B5EF4-FFF2-40B4-BE49-F238E27FC236}">
              <a16:creationId xmlns:a16="http://schemas.microsoft.com/office/drawing/2014/main" id="{C3BA7536-4B54-4A83-9B73-CE43B2FF78AE}"/>
            </a:ext>
          </a:extLst>
        </xdr:cNvPr>
        <xdr:cNvSpPr/>
      </xdr:nvSpPr>
      <xdr:spPr>
        <a:xfrm>
          <a:off x="359410" y="59690"/>
          <a:ext cx="11391265" cy="6388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a:extLst>
            <a:ext uri="{FF2B5EF4-FFF2-40B4-BE49-F238E27FC236}">
              <a16:creationId xmlns:a16="http://schemas.microsoft.com/office/drawing/2014/main" id="{40354195-D64A-4148-B331-4538482C4A2A}"/>
            </a:ext>
          </a:extLst>
        </xdr:cNvPr>
        <xdr:cNvSpPr/>
      </xdr:nvSpPr>
      <xdr:spPr>
        <a:xfrm>
          <a:off x="15346680" y="190500"/>
          <a:ext cx="355155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a:extLst>
            <a:ext uri="{FF2B5EF4-FFF2-40B4-BE49-F238E27FC236}">
              <a16:creationId xmlns:a16="http://schemas.microsoft.com/office/drawing/2014/main" id="{8C721997-8F16-415D-A464-448A0763D423}"/>
            </a:ext>
          </a:extLst>
        </xdr:cNvPr>
        <xdr:cNvSpPr/>
      </xdr:nvSpPr>
      <xdr:spPr>
        <a:xfrm>
          <a:off x="15351125" y="212090"/>
          <a:ext cx="3524250"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a:extLst>
            <a:ext uri="{FF2B5EF4-FFF2-40B4-BE49-F238E27FC236}">
              <a16:creationId xmlns:a16="http://schemas.microsoft.com/office/drawing/2014/main" id="{42751F3A-F8E7-4604-882C-FD09734A0A45}"/>
            </a:ext>
          </a:extLst>
        </xdr:cNvPr>
        <xdr:cNvSpPr/>
      </xdr:nvSpPr>
      <xdr:spPr>
        <a:xfrm>
          <a:off x="15372715" y="245110"/>
          <a:ext cx="3470910" cy="43878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a:extLst>
            <a:ext uri="{FF2B5EF4-FFF2-40B4-BE49-F238E27FC236}">
              <a16:creationId xmlns:a16="http://schemas.microsoft.com/office/drawing/2014/main" id="{4BAC958E-7852-45DF-A60F-8BF1E59F5934}"/>
            </a:ext>
          </a:extLst>
        </xdr:cNvPr>
        <xdr:cNvSpPr/>
      </xdr:nvSpPr>
      <xdr:spPr>
        <a:xfrm>
          <a:off x="12817475" y="190500"/>
          <a:ext cx="2392045" cy="56261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a:extLst>
            <a:ext uri="{FF2B5EF4-FFF2-40B4-BE49-F238E27FC236}">
              <a16:creationId xmlns:a16="http://schemas.microsoft.com/office/drawing/2014/main" id="{719909AB-CA93-4796-8731-8E5F11FAE88B}"/>
            </a:ext>
          </a:extLst>
        </xdr:cNvPr>
        <xdr:cNvSpPr/>
      </xdr:nvSpPr>
      <xdr:spPr>
        <a:xfrm>
          <a:off x="12839065" y="212090"/>
          <a:ext cx="2355215" cy="5099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a:extLst>
            <a:ext uri="{FF2B5EF4-FFF2-40B4-BE49-F238E27FC236}">
              <a16:creationId xmlns:a16="http://schemas.microsoft.com/office/drawing/2014/main" id="{18EE5F31-A1B0-48CE-926C-4321D09E5A80}"/>
            </a:ext>
          </a:extLst>
        </xdr:cNvPr>
        <xdr:cNvSpPr/>
      </xdr:nvSpPr>
      <xdr:spPr>
        <a:xfrm>
          <a:off x="12870180" y="245110"/>
          <a:ext cx="2313305" cy="45339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a:extLst>
            <a:ext uri="{FF2B5EF4-FFF2-40B4-BE49-F238E27FC236}">
              <a16:creationId xmlns:a16="http://schemas.microsoft.com/office/drawing/2014/main" id="{F84A3734-596F-4EAE-B26F-271BDF5E31AF}"/>
            </a:ext>
          </a:extLst>
        </xdr:cNvPr>
        <xdr:cNvSpPr/>
      </xdr:nvSpPr>
      <xdr:spPr>
        <a:xfrm>
          <a:off x="440690" y="885190"/>
          <a:ext cx="9081135" cy="177990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a:extLst>
            <a:ext uri="{FF2B5EF4-FFF2-40B4-BE49-F238E27FC236}">
              <a16:creationId xmlns:a16="http://schemas.microsoft.com/office/drawing/2014/main" id="{6C074FD1-6B68-480F-81A9-A8248635EF2D}"/>
            </a:ext>
          </a:extLst>
        </xdr:cNvPr>
        <xdr:cNvSpPr/>
      </xdr:nvSpPr>
      <xdr:spPr>
        <a:xfrm>
          <a:off x="563880" y="924560"/>
          <a:ext cx="1242695"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a:extLst>
            <a:ext uri="{FF2B5EF4-FFF2-40B4-BE49-F238E27FC236}">
              <a16:creationId xmlns:a16="http://schemas.microsoft.com/office/drawing/2014/main" id="{A0631484-8E8A-425B-B0D8-406B276EB18A}"/>
            </a:ext>
          </a:extLst>
        </xdr:cNvPr>
        <xdr:cNvSpPr/>
      </xdr:nvSpPr>
      <xdr:spPr>
        <a:xfrm>
          <a:off x="1764030" y="924560"/>
          <a:ext cx="120015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2,472
2,453
6.53
4,055,520
3,969,402
49,377
1,556,385
3,784,324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a:extLst>
            <a:ext uri="{FF2B5EF4-FFF2-40B4-BE49-F238E27FC236}">
              <a16:creationId xmlns:a16="http://schemas.microsoft.com/office/drawing/2014/main" id="{E8A28FCE-CBC9-4973-A66F-AB5AF8D2E61E}"/>
            </a:ext>
          </a:extLst>
        </xdr:cNvPr>
        <xdr:cNvSpPr/>
      </xdr:nvSpPr>
      <xdr:spPr>
        <a:xfrm>
          <a:off x="2964180" y="924560"/>
          <a:ext cx="1371600" cy="17106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a:extLst>
            <a:ext uri="{FF2B5EF4-FFF2-40B4-BE49-F238E27FC236}">
              <a16:creationId xmlns:a16="http://schemas.microsoft.com/office/drawing/2014/main" id="{7E01361C-2334-4ED6-9B09-59FC1A6BFDE1}"/>
            </a:ext>
          </a:extLst>
        </xdr:cNvPr>
        <xdr:cNvSpPr/>
      </xdr:nvSpPr>
      <xdr:spPr>
        <a:xfrm>
          <a:off x="4335780" y="939800"/>
          <a:ext cx="1816735"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a:extLst>
            <a:ext uri="{FF2B5EF4-FFF2-40B4-BE49-F238E27FC236}">
              <a16:creationId xmlns:a16="http://schemas.microsoft.com/office/drawing/2014/main" id="{34CBDEC0-7717-483D-9942-2AFC98D028D2}"/>
            </a:ext>
          </a:extLst>
        </xdr:cNvPr>
        <xdr:cNvSpPr/>
      </xdr:nvSpPr>
      <xdr:spPr>
        <a:xfrm>
          <a:off x="6152515" y="939800"/>
          <a:ext cx="114046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a:extLst>
            <a:ext uri="{FF2B5EF4-FFF2-40B4-BE49-F238E27FC236}">
              <a16:creationId xmlns:a16="http://schemas.microsoft.com/office/drawing/2014/main" id="{623820D0-2D2D-4B80-9DD4-CA63BA7D8E88}"/>
            </a:ext>
          </a:extLst>
        </xdr:cNvPr>
        <xdr:cNvSpPr/>
      </xdr:nvSpPr>
      <xdr:spPr>
        <a:xfrm>
          <a:off x="7352665" y="954405"/>
          <a:ext cx="583565"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a:extLst>
            <a:ext uri="{FF2B5EF4-FFF2-40B4-BE49-F238E27FC236}">
              <a16:creationId xmlns:a16="http://schemas.microsoft.com/office/drawing/2014/main" id="{C5384C39-A923-44F3-A72C-86B66EF496CE}"/>
            </a:ext>
          </a:extLst>
        </xdr:cNvPr>
        <xdr:cNvSpPr/>
      </xdr:nvSpPr>
      <xdr:spPr>
        <a:xfrm>
          <a:off x="4335780" y="1716405"/>
          <a:ext cx="181673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a:extLst>
            <a:ext uri="{FF2B5EF4-FFF2-40B4-BE49-F238E27FC236}">
              <a16:creationId xmlns:a16="http://schemas.microsoft.com/office/drawing/2014/main" id="{9BB2EE8C-A2FC-4E78-9C5D-323A4761F9A6}"/>
            </a:ext>
          </a:extLst>
        </xdr:cNvPr>
        <xdr:cNvSpPr/>
      </xdr:nvSpPr>
      <xdr:spPr>
        <a:xfrm>
          <a:off x="6221730" y="1716405"/>
          <a:ext cx="330009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a:extLst>
            <a:ext uri="{FF2B5EF4-FFF2-40B4-BE49-F238E27FC236}">
              <a16:creationId xmlns:a16="http://schemas.microsoft.com/office/drawing/2014/main" id="{AFFA9B81-6239-4D27-9BD6-AF0393D31F9B}"/>
            </a:ext>
          </a:extLst>
        </xdr:cNvPr>
        <xdr:cNvSpPr/>
      </xdr:nvSpPr>
      <xdr:spPr>
        <a:xfrm>
          <a:off x="9979025" y="885190"/>
          <a:ext cx="1371600" cy="127381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a:extLst>
            <a:ext uri="{FF2B5EF4-FFF2-40B4-BE49-F238E27FC236}">
              <a16:creationId xmlns:a16="http://schemas.microsoft.com/office/drawing/2014/main" id="{7DF9D88F-231D-46D4-B94D-71D84AFD359E}"/>
            </a:ext>
          </a:extLst>
        </xdr:cNvPr>
        <xdr:cNvSpPr/>
      </xdr:nvSpPr>
      <xdr:spPr>
        <a:xfrm>
          <a:off x="10208895" y="954405"/>
          <a:ext cx="120015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a:extLst>
            <a:ext uri="{FF2B5EF4-FFF2-40B4-BE49-F238E27FC236}">
              <a16:creationId xmlns:a16="http://schemas.microsoft.com/office/drawing/2014/main" id="{5A10C5BA-EE34-41D5-B07C-CF317DAC3B18}"/>
            </a:ext>
          </a:extLst>
        </xdr:cNvPr>
        <xdr:cNvSpPr/>
      </xdr:nvSpPr>
      <xdr:spPr>
        <a:xfrm>
          <a:off x="10208895" y="1217295"/>
          <a:ext cx="1200150" cy="5226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a:extLst>
            <a:ext uri="{FF2B5EF4-FFF2-40B4-BE49-F238E27FC236}">
              <a16:creationId xmlns:a16="http://schemas.microsoft.com/office/drawing/2014/main" id="{72A25573-CDB4-48FC-AC4D-C93DCFE9950B}"/>
            </a:ext>
          </a:extLst>
        </xdr:cNvPr>
        <xdr:cNvSpPr/>
      </xdr:nvSpPr>
      <xdr:spPr>
        <a:xfrm>
          <a:off x="10208895" y="1560195"/>
          <a:ext cx="1319530" cy="65151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a:extLst>
            <a:ext uri="{FF2B5EF4-FFF2-40B4-BE49-F238E27FC236}">
              <a16:creationId xmlns:a16="http://schemas.microsoft.com/office/drawing/2014/main" id="{BBEDAA87-FD0B-4173-9431-DA1D0852B957}"/>
            </a:ext>
          </a:extLst>
        </xdr:cNvPr>
        <xdr:cNvCxnSpPr/>
      </xdr:nvCxnSpPr>
      <xdr:spPr>
        <a:xfrm flipH="1">
          <a:off x="10042525" y="1037590"/>
          <a:ext cx="18669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a:extLst>
            <a:ext uri="{FF2B5EF4-FFF2-40B4-BE49-F238E27FC236}">
              <a16:creationId xmlns:a16="http://schemas.microsoft.com/office/drawing/2014/main" id="{A699C79F-F1FC-4214-A8AD-59A3F4B8E314}"/>
            </a:ext>
          </a:extLst>
        </xdr:cNvPr>
        <xdr:cNvSpPr/>
      </xdr:nvSpPr>
      <xdr:spPr>
        <a:xfrm>
          <a:off x="10092690" y="999490"/>
          <a:ext cx="10731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a:extLst>
            <a:ext uri="{FF2B5EF4-FFF2-40B4-BE49-F238E27FC236}">
              <a16:creationId xmlns:a16="http://schemas.microsoft.com/office/drawing/2014/main" id="{B3989403-F962-4009-AC4D-60111D21FE70}"/>
            </a:ext>
          </a:extLst>
        </xdr:cNvPr>
        <xdr:cNvSpPr/>
      </xdr:nvSpPr>
      <xdr:spPr>
        <a:xfrm>
          <a:off x="10092690" y="1308100"/>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a:extLst>
            <a:ext uri="{FF2B5EF4-FFF2-40B4-BE49-F238E27FC236}">
              <a16:creationId xmlns:a16="http://schemas.microsoft.com/office/drawing/2014/main" id="{740E3693-630A-45F3-88BE-E08AA3213E2A}"/>
            </a:ext>
          </a:extLst>
        </xdr:cNvPr>
        <xdr:cNvCxnSpPr/>
      </xdr:nvCxnSpPr>
      <xdr:spPr>
        <a:xfrm>
          <a:off x="10137140" y="1560195"/>
          <a:ext cx="0" cy="1454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a:extLst>
            <a:ext uri="{FF2B5EF4-FFF2-40B4-BE49-F238E27FC236}">
              <a16:creationId xmlns:a16="http://schemas.microsoft.com/office/drawing/2014/main" id="{72AD043A-0248-48A6-AD94-B0DDF134D04C}"/>
            </a:ext>
          </a:extLst>
        </xdr:cNvPr>
        <xdr:cNvCxnSpPr/>
      </xdr:nvCxnSpPr>
      <xdr:spPr>
        <a:xfrm>
          <a:off x="10057765" y="1560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a:extLst>
            <a:ext uri="{FF2B5EF4-FFF2-40B4-BE49-F238E27FC236}">
              <a16:creationId xmlns:a16="http://schemas.microsoft.com/office/drawing/2014/main" id="{82254523-E296-49FB-B933-66CDE60AA773}"/>
            </a:ext>
          </a:extLst>
        </xdr:cNvPr>
        <xdr:cNvCxnSpPr/>
      </xdr:nvCxnSpPr>
      <xdr:spPr>
        <a:xfrm flipV="1">
          <a:off x="10137140" y="179641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a:extLst>
            <a:ext uri="{FF2B5EF4-FFF2-40B4-BE49-F238E27FC236}">
              <a16:creationId xmlns:a16="http://schemas.microsoft.com/office/drawing/2014/main" id="{ECCAD884-A436-4041-BEF5-60BBC5462B24}"/>
            </a:ext>
          </a:extLst>
        </xdr:cNvPr>
        <xdr:cNvCxnSpPr/>
      </xdr:nvCxnSpPr>
      <xdr:spPr>
        <a:xfrm>
          <a:off x="10057765" y="1941195"/>
          <a:ext cx="15621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a:extLst>
            <a:ext uri="{FF2B5EF4-FFF2-40B4-BE49-F238E27FC236}">
              <a16:creationId xmlns:a16="http://schemas.microsoft.com/office/drawing/2014/main" id="{BD15C727-5D8E-493C-B9AC-79C7D838FF58}"/>
            </a:ext>
          </a:extLst>
        </xdr:cNvPr>
        <xdr:cNvSpPr txBox="1"/>
      </xdr:nvSpPr>
      <xdr:spPr>
        <a:xfrm>
          <a:off x="419100" y="27686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a:extLst>
            <a:ext uri="{FF2B5EF4-FFF2-40B4-BE49-F238E27FC236}">
              <a16:creationId xmlns:a16="http://schemas.microsoft.com/office/drawing/2014/main" id="{285B0451-043C-42F4-BB8D-026CF1C728CA}"/>
            </a:ext>
          </a:extLst>
        </xdr:cNvPr>
        <xdr:cNvSpPr txBox="1"/>
      </xdr:nvSpPr>
      <xdr:spPr>
        <a:xfrm>
          <a:off x="419100" y="300799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a:extLst>
            <a:ext uri="{FF2B5EF4-FFF2-40B4-BE49-F238E27FC236}">
              <a16:creationId xmlns:a16="http://schemas.microsoft.com/office/drawing/2014/main" id="{6BD45C26-615A-4FF0-A94D-7CA2B605C779}"/>
            </a:ext>
          </a:extLst>
        </xdr:cNvPr>
        <xdr:cNvSpPr txBox="1"/>
      </xdr:nvSpPr>
      <xdr:spPr>
        <a:xfrm>
          <a:off x="419100" y="32512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4433650" cy="259045"/>
    <xdr:sp macro="" textlink="">
      <xdr:nvSpPr>
        <xdr:cNvPr id="44" name="テキスト ボックス 43">
          <a:extLst>
            <a:ext uri="{FF2B5EF4-FFF2-40B4-BE49-F238E27FC236}">
              <a16:creationId xmlns:a16="http://schemas.microsoft.com/office/drawing/2014/main" id="{DAB940FB-350E-4A6A-B760-F0EE2BBF5733}"/>
            </a:ext>
          </a:extLst>
        </xdr:cNvPr>
        <xdr:cNvSpPr txBox="1"/>
      </xdr:nvSpPr>
      <xdr:spPr>
        <a:xfrm>
          <a:off x="419100" y="3492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oneCellAnchor>
    <xdr:from>
      <xdr:col>0</xdr:col>
      <xdr:colOff>419100</xdr:colOff>
      <xdr:row>17</xdr:row>
      <xdr:rowOff>142875</xdr:rowOff>
    </xdr:from>
    <xdr:ext cx="184731" cy="259045"/>
    <xdr:sp macro="" textlink="">
      <xdr:nvSpPr>
        <xdr:cNvPr id="45" name="テキスト ボックス 44">
          <a:extLst>
            <a:ext uri="{FF2B5EF4-FFF2-40B4-BE49-F238E27FC236}">
              <a16:creationId xmlns:a16="http://schemas.microsoft.com/office/drawing/2014/main" id="{88F53061-6A9D-4D3A-85B0-6DAFFF25A3C1}"/>
            </a:ext>
          </a:extLst>
        </xdr:cNvPr>
        <xdr:cNvSpPr txBox="1"/>
      </xdr:nvSpPr>
      <xdr:spPr>
        <a:xfrm>
          <a:off x="419100" y="3731895"/>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a:extLst>
            <a:ext uri="{FF2B5EF4-FFF2-40B4-BE49-F238E27FC236}">
              <a16:creationId xmlns:a16="http://schemas.microsoft.com/office/drawing/2014/main" id="{2CBF27D9-EE47-41A8-9384-4631406A577A}"/>
            </a:ext>
          </a:extLst>
        </xdr:cNvPr>
        <xdr:cNvSpPr/>
      </xdr:nvSpPr>
      <xdr:spPr>
        <a:xfrm>
          <a:off x="1142365" y="4254500"/>
          <a:ext cx="3826510"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a:extLst>
            <a:ext uri="{FF2B5EF4-FFF2-40B4-BE49-F238E27FC236}">
              <a16:creationId xmlns:a16="http://schemas.microsoft.com/office/drawing/2014/main" id="{93FE29B3-A979-4F62-B45C-2068279A47E2}"/>
            </a:ext>
          </a:extLst>
        </xdr:cNvPr>
        <xdr:cNvSpPr/>
      </xdr:nvSpPr>
      <xdr:spPr>
        <a:xfrm>
          <a:off x="1808974" y="4607497"/>
          <a:ext cx="1550316"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a:extLst>
            <a:ext uri="{FF2B5EF4-FFF2-40B4-BE49-F238E27FC236}">
              <a16:creationId xmlns:a16="http://schemas.microsoft.com/office/drawing/2014/main" id="{16491DEA-27F4-434A-B391-ADFE8ABB3D6B}"/>
            </a:ext>
          </a:extLst>
        </xdr:cNvPr>
        <xdr:cNvSpPr/>
      </xdr:nvSpPr>
      <xdr:spPr>
        <a:xfrm>
          <a:off x="3451854" y="4585111"/>
          <a:ext cx="765186"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[ 59.0</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a:extLst>
            <a:ext uri="{FF2B5EF4-FFF2-40B4-BE49-F238E27FC236}">
              <a16:creationId xmlns:a16="http://schemas.microsoft.com/office/drawing/2014/main" id="{0003993F-9D1E-4CE6-BE59-4D784EB6A283}"/>
            </a:ext>
          </a:extLst>
        </xdr:cNvPr>
        <xdr:cNvSpPr/>
      </xdr:nvSpPr>
      <xdr:spPr>
        <a:xfrm>
          <a:off x="49142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a:extLst>
            <a:ext uri="{FF2B5EF4-FFF2-40B4-BE49-F238E27FC236}">
              <a16:creationId xmlns:a16="http://schemas.microsoft.com/office/drawing/2014/main" id="{85F2BE99-7738-4B07-9B4D-9D7B466FFB4D}"/>
            </a:ext>
          </a:extLst>
        </xdr:cNvPr>
        <xdr:cNvSpPr/>
      </xdr:nvSpPr>
      <xdr:spPr>
        <a:xfrm>
          <a:off x="49142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a:extLst>
            <a:ext uri="{FF2B5EF4-FFF2-40B4-BE49-F238E27FC236}">
              <a16:creationId xmlns:a16="http://schemas.microsoft.com/office/drawing/2014/main" id="{42E5D287-6586-4C52-9955-3D502AB50F39}"/>
            </a:ext>
          </a:extLst>
        </xdr:cNvPr>
        <xdr:cNvSpPr/>
      </xdr:nvSpPr>
      <xdr:spPr>
        <a:xfrm>
          <a:off x="628586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a:extLst>
            <a:ext uri="{FF2B5EF4-FFF2-40B4-BE49-F238E27FC236}">
              <a16:creationId xmlns:a16="http://schemas.microsoft.com/office/drawing/2014/main" id="{B0BF24FA-F5EC-46D8-8E13-8454FF7FA8B6}"/>
            </a:ext>
          </a:extLst>
        </xdr:cNvPr>
        <xdr:cNvSpPr/>
      </xdr:nvSpPr>
      <xdr:spPr>
        <a:xfrm>
          <a:off x="628586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a:extLst>
            <a:ext uri="{FF2B5EF4-FFF2-40B4-BE49-F238E27FC236}">
              <a16:creationId xmlns:a16="http://schemas.microsoft.com/office/drawing/2014/main" id="{978AB483-0F8A-4532-B401-28CF687F4922}"/>
            </a:ext>
          </a:extLst>
        </xdr:cNvPr>
        <xdr:cNvSpPr/>
      </xdr:nvSpPr>
      <xdr:spPr>
        <a:xfrm>
          <a:off x="77882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a:extLst>
            <a:ext uri="{FF2B5EF4-FFF2-40B4-BE49-F238E27FC236}">
              <a16:creationId xmlns:a16="http://schemas.microsoft.com/office/drawing/2014/main" id="{D041962C-EE76-4C6D-ADD9-EE472C3E1DD8}"/>
            </a:ext>
          </a:extLst>
        </xdr:cNvPr>
        <xdr:cNvSpPr/>
      </xdr:nvSpPr>
      <xdr:spPr>
        <a:xfrm>
          <a:off x="77882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a:extLst>
            <a:ext uri="{FF2B5EF4-FFF2-40B4-BE49-F238E27FC236}">
              <a16:creationId xmlns:a16="http://schemas.microsoft.com/office/drawing/2014/main" id="{BAE3037A-51A5-4884-84AB-C48764644374}"/>
            </a:ext>
          </a:extLst>
        </xdr:cNvPr>
        <xdr:cNvSpPr/>
      </xdr:nvSpPr>
      <xdr:spPr>
        <a:xfrm>
          <a:off x="1142365" y="4932045"/>
          <a:ext cx="3826510"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a:extLst>
            <a:ext uri="{FF2B5EF4-FFF2-40B4-BE49-F238E27FC236}">
              <a16:creationId xmlns:a16="http://schemas.microsoft.com/office/drawing/2014/main" id="{18909074-1F66-445C-80E4-19822148AC00}"/>
            </a:ext>
          </a:extLst>
        </xdr:cNvPr>
        <xdr:cNvSpPr/>
      </xdr:nvSpPr>
      <xdr:spPr>
        <a:xfrm>
          <a:off x="5216525"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a:extLst>
            <a:ext uri="{FF2B5EF4-FFF2-40B4-BE49-F238E27FC236}">
              <a16:creationId xmlns:a16="http://schemas.microsoft.com/office/drawing/2014/main" id="{43A7C431-DC54-444E-8DCE-D204C153DDE0}"/>
            </a:ext>
          </a:extLst>
        </xdr:cNvPr>
        <xdr:cNvSpPr/>
      </xdr:nvSpPr>
      <xdr:spPr>
        <a:xfrm>
          <a:off x="5216525"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a:extLst>
            <a:ext uri="{FF2B5EF4-FFF2-40B4-BE49-F238E27FC236}">
              <a16:creationId xmlns:a16="http://schemas.microsoft.com/office/drawing/2014/main" id="{5E5AADF1-489B-489C-B76F-7E8CC33C8833}"/>
            </a:ext>
          </a:extLst>
        </xdr:cNvPr>
        <xdr:cNvSpPr txBox="1"/>
      </xdr:nvSpPr>
      <xdr:spPr>
        <a:xfrm>
          <a:off x="5273675" y="5229860"/>
          <a:ext cx="4098290"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当町では、平成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年度に策定した公共施設等総合管理計画に基づき、更新時期を迎えた施設については、複合化や集約化などの再編実施手法を検討している。有形固定資産減価償却率については、上昇している。</a:t>
          </a:r>
          <a:endParaRPr lang="ja-JP" altLang="ja-JP">
            <a:effectLst/>
          </a:endParaRPr>
        </a:p>
        <a:p>
          <a:r>
            <a:rPr kumimoji="1" lang="ja-JP" altLang="ja-JP" sz="1100">
              <a:solidFill>
                <a:schemeClr val="dk1"/>
              </a:solidFill>
              <a:effectLst/>
              <a:latin typeface="+mn-lt"/>
              <a:ea typeface="+mn-ea"/>
              <a:cs typeface="+mn-cs"/>
            </a:rPr>
            <a:t>引き続き、公共施設等総合管理計画に基づき適切な施設維持管理に努めていく。</a:t>
          </a:r>
          <a:endParaRPr lang="ja-JP" altLang="ja-JP">
            <a:effectLst/>
          </a:endParaRPr>
        </a:p>
      </xdr:txBody>
    </xdr:sp>
    <xdr:clientData/>
  </xdr:twoCellAnchor>
  <xdr:oneCellAnchor>
    <xdr:from>
      <xdr:col>4</xdr:col>
      <xdr:colOff>174625</xdr:colOff>
      <xdr:row>23</xdr:row>
      <xdr:rowOff>47625</xdr:rowOff>
    </xdr:from>
    <xdr:ext cx="349839" cy="225703"/>
    <xdr:sp macro="" textlink="">
      <xdr:nvSpPr>
        <xdr:cNvPr id="59" name="テキスト ボックス 58">
          <a:extLst>
            <a:ext uri="{FF2B5EF4-FFF2-40B4-BE49-F238E27FC236}">
              <a16:creationId xmlns:a16="http://schemas.microsoft.com/office/drawing/2014/main" id="{93198EA2-3338-45BE-A665-A11E40100426}"/>
            </a:ext>
          </a:extLst>
        </xdr:cNvPr>
        <xdr:cNvSpPr txBox="1"/>
      </xdr:nvSpPr>
      <xdr:spPr>
        <a:xfrm>
          <a:off x="112331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a:extLst>
            <a:ext uri="{FF2B5EF4-FFF2-40B4-BE49-F238E27FC236}">
              <a16:creationId xmlns:a16="http://schemas.microsoft.com/office/drawing/2014/main" id="{4A36AAB5-A9A8-4D3F-8FA3-F7E118B8CD5C}"/>
            </a:ext>
          </a:extLst>
        </xdr:cNvPr>
        <xdr:cNvCxnSpPr/>
      </xdr:nvCxnSpPr>
      <xdr:spPr>
        <a:xfrm>
          <a:off x="1142365" y="7096760"/>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119536</xdr:colOff>
      <xdr:row>36</xdr:row>
      <xdr:rowOff>74474</xdr:rowOff>
    </xdr:from>
    <xdr:ext cx="410689" cy="225703"/>
    <xdr:sp macro="" textlink="">
      <xdr:nvSpPr>
        <xdr:cNvPr id="61" name="テキスト ボックス 60">
          <a:extLst>
            <a:ext uri="{FF2B5EF4-FFF2-40B4-BE49-F238E27FC236}">
              <a16:creationId xmlns:a16="http://schemas.microsoft.com/office/drawing/2014/main" id="{3E5B2E18-8E47-4F99-B58F-4D43602AD18F}"/>
            </a:ext>
          </a:extLst>
        </xdr:cNvPr>
        <xdr:cNvSpPr txBox="1"/>
      </xdr:nvSpPr>
      <xdr:spPr>
        <a:xfrm>
          <a:off x="731041" y="699914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35</xdr:row>
      <xdr:rowOff>31297</xdr:rowOff>
    </xdr:from>
    <xdr:to>
      <xdr:col>27</xdr:col>
      <xdr:colOff>73025</xdr:colOff>
      <xdr:row>35</xdr:row>
      <xdr:rowOff>31297</xdr:rowOff>
    </xdr:to>
    <xdr:cxnSp macro="">
      <xdr:nvCxnSpPr>
        <xdr:cNvPr id="62" name="直線コネクタ 61">
          <a:extLst>
            <a:ext uri="{FF2B5EF4-FFF2-40B4-BE49-F238E27FC236}">
              <a16:creationId xmlns:a16="http://schemas.microsoft.com/office/drawing/2014/main" id="{C50F8C20-74E4-4AF3-8372-28926AAAE2A9}"/>
            </a:ext>
          </a:extLst>
        </xdr:cNvPr>
        <xdr:cNvCxnSpPr/>
      </xdr:nvCxnSpPr>
      <xdr:spPr>
        <a:xfrm>
          <a:off x="1142365" y="6782617"/>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34</xdr:row>
      <xdr:rowOff>108946</xdr:rowOff>
    </xdr:from>
    <xdr:ext cx="359394" cy="225703"/>
    <xdr:sp macro="" textlink="">
      <xdr:nvSpPr>
        <xdr:cNvPr id="63" name="テキスト ボックス 62">
          <a:extLst>
            <a:ext uri="{FF2B5EF4-FFF2-40B4-BE49-F238E27FC236}">
              <a16:creationId xmlns:a16="http://schemas.microsoft.com/office/drawing/2014/main" id="{DE71EAAC-379B-48F0-8BFB-DDE86AEBF3FF}"/>
            </a:ext>
          </a:extLst>
        </xdr:cNvPr>
        <xdr:cNvSpPr txBox="1"/>
      </xdr:nvSpPr>
      <xdr:spPr>
        <a:xfrm>
          <a:off x="784241" y="668881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33</xdr:row>
      <xdr:rowOff>65768</xdr:rowOff>
    </xdr:from>
    <xdr:to>
      <xdr:col>27</xdr:col>
      <xdr:colOff>73025</xdr:colOff>
      <xdr:row>33</xdr:row>
      <xdr:rowOff>65768</xdr:rowOff>
    </xdr:to>
    <xdr:cxnSp macro="">
      <xdr:nvCxnSpPr>
        <xdr:cNvPr id="64" name="直線コネクタ 63">
          <a:extLst>
            <a:ext uri="{FF2B5EF4-FFF2-40B4-BE49-F238E27FC236}">
              <a16:creationId xmlns:a16="http://schemas.microsoft.com/office/drawing/2014/main" id="{5224552B-46DF-413C-A86D-761CC3CABD09}"/>
            </a:ext>
          </a:extLst>
        </xdr:cNvPr>
        <xdr:cNvCxnSpPr/>
      </xdr:nvCxnSpPr>
      <xdr:spPr>
        <a:xfrm>
          <a:off x="1142365" y="6474188"/>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32</xdr:row>
      <xdr:rowOff>143417</xdr:rowOff>
    </xdr:from>
    <xdr:ext cx="359394" cy="225703"/>
    <xdr:sp macro="" textlink="">
      <xdr:nvSpPr>
        <xdr:cNvPr id="65" name="テキスト ボックス 64">
          <a:extLst>
            <a:ext uri="{FF2B5EF4-FFF2-40B4-BE49-F238E27FC236}">
              <a16:creationId xmlns:a16="http://schemas.microsoft.com/office/drawing/2014/main" id="{806D8681-7C74-4E85-852F-59D59181D11A}"/>
            </a:ext>
          </a:extLst>
        </xdr:cNvPr>
        <xdr:cNvSpPr txBox="1"/>
      </xdr:nvSpPr>
      <xdr:spPr>
        <a:xfrm>
          <a:off x="784241" y="6380387"/>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100239</xdr:rowOff>
    </xdr:from>
    <xdr:to>
      <xdr:col>27</xdr:col>
      <xdr:colOff>73025</xdr:colOff>
      <xdr:row>31</xdr:row>
      <xdr:rowOff>100239</xdr:rowOff>
    </xdr:to>
    <xdr:cxnSp macro="">
      <xdr:nvCxnSpPr>
        <xdr:cNvPr id="66" name="直線コネクタ 65">
          <a:extLst>
            <a:ext uri="{FF2B5EF4-FFF2-40B4-BE49-F238E27FC236}">
              <a16:creationId xmlns:a16="http://schemas.microsoft.com/office/drawing/2014/main" id="{F26BF5B0-C4B7-4AA6-AFCA-4B5D3FF4D300}"/>
            </a:ext>
          </a:extLst>
        </xdr:cNvPr>
        <xdr:cNvCxnSpPr/>
      </xdr:nvCxnSpPr>
      <xdr:spPr>
        <a:xfrm>
          <a:off x="1142365" y="6163854"/>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6438</xdr:rowOff>
    </xdr:from>
    <xdr:ext cx="359394" cy="225703"/>
    <xdr:sp macro="" textlink="">
      <xdr:nvSpPr>
        <xdr:cNvPr id="67" name="テキスト ボックス 66">
          <a:extLst>
            <a:ext uri="{FF2B5EF4-FFF2-40B4-BE49-F238E27FC236}">
              <a16:creationId xmlns:a16="http://schemas.microsoft.com/office/drawing/2014/main" id="{C923C51E-DA7E-46E3-9266-FF51D83EBBCE}"/>
            </a:ext>
          </a:extLst>
        </xdr:cNvPr>
        <xdr:cNvSpPr txBox="1"/>
      </xdr:nvSpPr>
      <xdr:spPr>
        <a:xfrm>
          <a:off x="784241" y="6075768"/>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134711</xdr:rowOff>
    </xdr:from>
    <xdr:to>
      <xdr:col>27</xdr:col>
      <xdr:colOff>73025</xdr:colOff>
      <xdr:row>29</xdr:row>
      <xdr:rowOff>134711</xdr:rowOff>
    </xdr:to>
    <xdr:cxnSp macro="">
      <xdr:nvCxnSpPr>
        <xdr:cNvPr id="68" name="直線コネクタ 67">
          <a:extLst>
            <a:ext uri="{FF2B5EF4-FFF2-40B4-BE49-F238E27FC236}">
              <a16:creationId xmlns:a16="http://schemas.microsoft.com/office/drawing/2014/main" id="{48CF456A-ECDF-423E-B3E4-94BBF20EDC15}"/>
            </a:ext>
          </a:extLst>
        </xdr:cNvPr>
        <xdr:cNvCxnSpPr/>
      </xdr:nvCxnSpPr>
      <xdr:spPr>
        <a:xfrm>
          <a:off x="1142365" y="5855426"/>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29</xdr:row>
      <xdr:rowOff>40910</xdr:rowOff>
    </xdr:from>
    <xdr:ext cx="359394" cy="225703"/>
    <xdr:sp macro="" textlink="">
      <xdr:nvSpPr>
        <xdr:cNvPr id="69" name="テキスト ボックス 68">
          <a:extLst>
            <a:ext uri="{FF2B5EF4-FFF2-40B4-BE49-F238E27FC236}">
              <a16:creationId xmlns:a16="http://schemas.microsoft.com/office/drawing/2014/main" id="{C032B011-C618-4520-9700-E993F86F2F7C}"/>
            </a:ext>
          </a:extLst>
        </xdr:cNvPr>
        <xdr:cNvSpPr txBox="1"/>
      </xdr:nvSpPr>
      <xdr:spPr>
        <a:xfrm>
          <a:off x="784241" y="5765435"/>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27</xdr:row>
      <xdr:rowOff>169182</xdr:rowOff>
    </xdr:from>
    <xdr:to>
      <xdr:col>27</xdr:col>
      <xdr:colOff>73025</xdr:colOff>
      <xdr:row>27</xdr:row>
      <xdr:rowOff>169182</xdr:rowOff>
    </xdr:to>
    <xdr:cxnSp macro="">
      <xdr:nvCxnSpPr>
        <xdr:cNvPr id="70" name="直線コネクタ 69">
          <a:extLst>
            <a:ext uri="{FF2B5EF4-FFF2-40B4-BE49-F238E27FC236}">
              <a16:creationId xmlns:a16="http://schemas.microsoft.com/office/drawing/2014/main" id="{A4E58C44-B5B4-4613-90C9-5B558532A885}"/>
            </a:ext>
          </a:extLst>
        </xdr:cNvPr>
        <xdr:cNvCxnSpPr/>
      </xdr:nvCxnSpPr>
      <xdr:spPr>
        <a:xfrm>
          <a:off x="1142365" y="5554617"/>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27</xdr:row>
      <xdr:rowOff>75381</xdr:rowOff>
    </xdr:from>
    <xdr:ext cx="359394" cy="225703"/>
    <xdr:sp macro="" textlink="">
      <xdr:nvSpPr>
        <xdr:cNvPr id="71" name="テキスト ボックス 70">
          <a:extLst>
            <a:ext uri="{FF2B5EF4-FFF2-40B4-BE49-F238E27FC236}">
              <a16:creationId xmlns:a16="http://schemas.microsoft.com/office/drawing/2014/main" id="{503A068F-2467-4D27-A185-A5C2A54F9630}"/>
            </a:ext>
          </a:extLst>
        </xdr:cNvPr>
        <xdr:cNvSpPr txBox="1"/>
      </xdr:nvSpPr>
      <xdr:spPr>
        <a:xfrm>
          <a:off x="784241" y="5457006"/>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32203</xdr:rowOff>
    </xdr:from>
    <xdr:to>
      <xdr:col>27</xdr:col>
      <xdr:colOff>73025</xdr:colOff>
      <xdr:row>26</xdr:row>
      <xdr:rowOff>32203</xdr:rowOff>
    </xdr:to>
    <xdr:cxnSp macro="">
      <xdr:nvCxnSpPr>
        <xdr:cNvPr id="72" name="直線コネクタ 71">
          <a:extLst>
            <a:ext uri="{FF2B5EF4-FFF2-40B4-BE49-F238E27FC236}">
              <a16:creationId xmlns:a16="http://schemas.microsoft.com/office/drawing/2014/main" id="{19B90A3C-055A-4181-BBD7-AFF7FAFC605B}"/>
            </a:ext>
          </a:extLst>
        </xdr:cNvPr>
        <xdr:cNvCxnSpPr/>
      </xdr:nvCxnSpPr>
      <xdr:spPr>
        <a:xfrm>
          <a:off x="1142365" y="5240473"/>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25</xdr:row>
      <xdr:rowOff>109852</xdr:rowOff>
    </xdr:from>
    <xdr:ext cx="359394" cy="225703"/>
    <xdr:sp macro="" textlink="">
      <xdr:nvSpPr>
        <xdr:cNvPr id="73" name="テキスト ボックス 72">
          <a:extLst>
            <a:ext uri="{FF2B5EF4-FFF2-40B4-BE49-F238E27FC236}">
              <a16:creationId xmlns:a16="http://schemas.microsoft.com/office/drawing/2014/main" id="{D946EC4B-12F5-4919-84DF-892F8CC4037E}"/>
            </a:ext>
          </a:extLst>
        </xdr:cNvPr>
        <xdr:cNvSpPr txBox="1"/>
      </xdr:nvSpPr>
      <xdr:spPr>
        <a:xfrm>
          <a:off x="784241" y="5146672"/>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4" name="直線コネクタ 73">
          <a:extLst>
            <a:ext uri="{FF2B5EF4-FFF2-40B4-BE49-F238E27FC236}">
              <a16:creationId xmlns:a16="http://schemas.microsoft.com/office/drawing/2014/main" id="{4CB5549C-87B7-414E-8447-59F964702BE3}"/>
            </a:ext>
          </a:extLst>
        </xdr:cNvPr>
        <xdr:cNvCxnSpPr/>
      </xdr:nvCxnSpPr>
      <xdr:spPr>
        <a:xfrm>
          <a:off x="1142365" y="4932045"/>
          <a:ext cx="382651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5" name="テキスト ボックス 74">
          <a:extLst>
            <a:ext uri="{FF2B5EF4-FFF2-40B4-BE49-F238E27FC236}">
              <a16:creationId xmlns:a16="http://schemas.microsoft.com/office/drawing/2014/main" id="{FF5804D5-DCD2-4EFA-8AB8-44A3819E2859}"/>
            </a:ext>
          </a:extLst>
        </xdr:cNvPr>
        <xdr:cNvSpPr txBox="1"/>
      </xdr:nvSpPr>
      <xdr:spPr>
        <a:xfrm>
          <a:off x="784241" y="483824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6" name="有形固定資産減価償却率グラフ枠">
          <a:extLst>
            <a:ext uri="{FF2B5EF4-FFF2-40B4-BE49-F238E27FC236}">
              <a16:creationId xmlns:a16="http://schemas.microsoft.com/office/drawing/2014/main" id="{02899111-7ABC-4065-9045-3FE1903E8D95}"/>
            </a:ext>
          </a:extLst>
        </xdr:cNvPr>
        <xdr:cNvSpPr/>
      </xdr:nvSpPr>
      <xdr:spPr>
        <a:xfrm>
          <a:off x="1142365" y="4932045"/>
          <a:ext cx="3826510"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35288</xdr:rowOff>
    </xdr:from>
    <xdr:to>
      <xdr:col>23</xdr:col>
      <xdr:colOff>85090</xdr:colOff>
      <xdr:row>34</xdr:row>
      <xdr:rowOff>119471</xdr:rowOff>
    </xdr:to>
    <xdr:cxnSp macro="">
      <xdr:nvCxnSpPr>
        <xdr:cNvPr id="77" name="直線コネクタ 76">
          <a:extLst>
            <a:ext uri="{FF2B5EF4-FFF2-40B4-BE49-F238E27FC236}">
              <a16:creationId xmlns:a16="http://schemas.microsoft.com/office/drawing/2014/main" id="{78915F55-4AAC-46F5-9FCF-064489C1AC33}"/>
            </a:ext>
          </a:extLst>
        </xdr:cNvPr>
        <xdr:cNvCxnSpPr/>
      </xdr:nvCxnSpPr>
      <xdr:spPr>
        <a:xfrm flipV="1">
          <a:off x="4295775" y="5245463"/>
          <a:ext cx="1270" cy="145768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123298</xdr:rowOff>
    </xdr:from>
    <xdr:ext cx="405111" cy="259045"/>
    <xdr:sp macro="" textlink="">
      <xdr:nvSpPr>
        <xdr:cNvPr id="78" name="有形固定資産減価償却率最小値テキスト">
          <a:extLst>
            <a:ext uri="{FF2B5EF4-FFF2-40B4-BE49-F238E27FC236}">
              <a16:creationId xmlns:a16="http://schemas.microsoft.com/office/drawing/2014/main" id="{CD1A86E9-FB1C-4041-8174-A938096602AA}"/>
            </a:ext>
          </a:extLst>
        </xdr:cNvPr>
        <xdr:cNvSpPr txBox="1"/>
      </xdr:nvSpPr>
      <xdr:spPr>
        <a:xfrm>
          <a:off x="4342765" y="67069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119471</xdr:rowOff>
    </xdr:from>
    <xdr:to>
      <xdr:col>23</xdr:col>
      <xdr:colOff>174625</xdr:colOff>
      <xdr:row>34</xdr:row>
      <xdr:rowOff>119471</xdr:rowOff>
    </xdr:to>
    <xdr:cxnSp macro="">
      <xdr:nvCxnSpPr>
        <xdr:cNvPr id="79" name="直線コネクタ 78">
          <a:extLst>
            <a:ext uri="{FF2B5EF4-FFF2-40B4-BE49-F238E27FC236}">
              <a16:creationId xmlns:a16="http://schemas.microsoft.com/office/drawing/2014/main" id="{A77F57E6-1280-48F7-973C-76D12ECF77F3}"/>
            </a:ext>
          </a:extLst>
        </xdr:cNvPr>
        <xdr:cNvCxnSpPr/>
      </xdr:nvCxnSpPr>
      <xdr:spPr>
        <a:xfrm>
          <a:off x="4206875" y="6703151"/>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24</xdr:row>
      <xdr:rowOff>153415</xdr:rowOff>
    </xdr:from>
    <xdr:ext cx="405111" cy="259045"/>
    <xdr:sp macro="" textlink="">
      <xdr:nvSpPr>
        <xdr:cNvPr id="80" name="有形固定資産減価償却率最大値テキスト">
          <a:extLst>
            <a:ext uri="{FF2B5EF4-FFF2-40B4-BE49-F238E27FC236}">
              <a16:creationId xmlns:a16="http://schemas.microsoft.com/office/drawing/2014/main" id="{B876814C-9075-4417-9435-3CE68F9D653E}"/>
            </a:ext>
          </a:extLst>
        </xdr:cNvPr>
        <xdr:cNvSpPr txBox="1"/>
      </xdr:nvSpPr>
      <xdr:spPr>
        <a:xfrm>
          <a:off x="4342765" y="50206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35288</xdr:rowOff>
    </xdr:from>
    <xdr:to>
      <xdr:col>23</xdr:col>
      <xdr:colOff>174625</xdr:colOff>
      <xdr:row>26</xdr:row>
      <xdr:rowOff>35288</xdr:rowOff>
    </xdr:to>
    <xdr:cxnSp macro="">
      <xdr:nvCxnSpPr>
        <xdr:cNvPr id="81" name="直線コネクタ 80">
          <a:extLst>
            <a:ext uri="{FF2B5EF4-FFF2-40B4-BE49-F238E27FC236}">
              <a16:creationId xmlns:a16="http://schemas.microsoft.com/office/drawing/2014/main" id="{29862A73-F3A3-4F18-9543-C0F9D6C350C9}"/>
            </a:ext>
          </a:extLst>
        </xdr:cNvPr>
        <xdr:cNvCxnSpPr/>
      </xdr:nvCxnSpPr>
      <xdr:spPr>
        <a:xfrm>
          <a:off x="4206875" y="5245463"/>
          <a:ext cx="17399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29</xdr:row>
      <xdr:rowOff>139445</xdr:rowOff>
    </xdr:from>
    <xdr:ext cx="405111" cy="259045"/>
    <xdr:sp macro="" textlink="">
      <xdr:nvSpPr>
        <xdr:cNvPr id="82" name="有形固定資産減価償却率平均値テキスト">
          <a:extLst>
            <a:ext uri="{FF2B5EF4-FFF2-40B4-BE49-F238E27FC236}">
              <a16:creationId xmlns:a16="http://schemas.microsoft.com/office/drawing/2014/main" id="{13EE811D-E109-481F-B93D-498735F95E4B}"/>
            </a:ext>
          </a:extLst>
        </xdr:cNvPr>
        <xdr:cNvSpPr txBox="1"/>
      </xdr:nvSpPr>
      <xdr:spPr>
        <a:xfrm>
          <a:off x="4342765" y="586016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161018</xdr:rowOff>
    </xdr:from>
    <xdr:to>
      <xdr:col>23</xdr:col>
      <xdr:colOff>136525</xdr:colOff>
      <xdr:row>30</xdr:row>
      <xdr:rowOff>91168</xdr:rowOff>
    </xdr:to>
    <xdr:sp macro="" textlink="">
      <xdr:nvSpPr>
        <xdr:cNvPr id="83" name="フローチャート: 判断 82">
          <a:extLst>
            <a:ext uri="{FF2B5EF4-FFF2-40B4-BE49-F238E27FC236}">
              <a16:creationId xmlns:a16="http://schemas.microsoft.com/office/drawing/2014/main" id="{BBB7F4FF-EDF2-4874-9F6C-EB64E01D06BC}"/>
            </a:ext>
          </a:extLst>
        </xdr:cNvPr>
        <xdr:cNvSpPr/>
      </xdr:nvSpPr>
      <xdr:spPr>
        <a:xfrm>
          <a:off x="4244975" y="5887448"/>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29</xdr:row>
      <xdr:rowOff>151765</xdr:rowOff>
    </xdr:from>
    <xdr:to>
      <xdr:col>19</xdr:col>
      <xdr:colOff>187325</xdr:colOff>
      <xdr:row>30</xdr:row>
      <xdr:rowOff>81915</xdr:rowOff>
    </xdr:to>
    <xdr:sp macro="" textlink="">
      <xdr:nvSpPr>
        <xdr:cNvPr id="84" name="フローチャート: 判断 83">
          <a:extLst>
            <a:ext uri="{FF2B5EF4-FFF2-40B4-BE49-F238E27FC236}">
              <a16:creationId xmlns:a16="http://schemas.microsoft.com/office/drawing/2014/main" id="{4E83779F-CD92-4D27-8478-478EFF2ACA2F}"/>
            </a:ext>
          </a:extLst>
        </xdr:cNvPr>
        <xdr:cNvSpPr/>
      </xdr:nvSpPr>
      <xdr:spPr>
        <a:xfrm>
          <a:off x="3611880" y="5876290"/>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29</xdr:row>
      <xdr:rowOff>108585</xdr:rowOff>
    </xdr:from>
    <xdr:to>
      <xdr:col>15</xdr:col>
      <xdr:colOff>187325</xdr:colOff>
      <xdr:row>30</xdr:row>
      <xdr:rowOff>38735</xdr:rowOff>
    </xdr:to>
    <xdr:sp macro="" textlink="">
      <xdr:nvSpPr>
        <xdr:cNvPr id="85" name="フローチャート: 判断 84">
          <a:extLst>
            <a:ext uri="{FF2B5EF4-FFF2-40B4-BE49-F238E27FC236}">
              <a16:creationId xmlns:a16="http://schemas.microsoft.com/office/drawing/2014/main" id="{06F47A58-3630-4FCD-8A5C-4D55435B9716}"/>
            </a:ext>
          </a:extLst>
        </xdr:cNvPr>
        <xdr:cNvSpPr/>
      </xdr:nvSpPr>
      <xdr:spPr>
        <a:xfrm>
          <a:off x="2926080" y="5831205"/>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29</xdr:row>
      <xdr:rowOff>114753</xdr:rowOff>
    </xdr:from>
    <xdr:to>
      <xdr:col>11</xdr:col>
      <xdr:colOff>187325</xdr:colOff>
      <xdr:row>30</xdr:row>
      <xdr:rowOff>44903</xdr:rowOff>
    </xdr:to>
    <xdr:sp macro="" textlink="">
      <xdr:nvSpPr>
        <xdr:cNvPr id="86" name="フローチャート: 判断 85">
          <a:extLst>
            <a:ext uri="{FF2B5EF4-FFF2-40B4-BE49-F238E27FC236}">
              <a16:creationId xmlns:a16="http://schemas.microsoft.com/office/drawing/2014/main" id="{5384E788-C807-4A91-92DD-7E0F0F542CCB}"/>
            </a:ext>
          </a:extLst>
        </xdr:cNvPr>
        <xdr:cNvSpPr/>
      </xdr:nvSpPr>
      <xdr:spPr>
        <a:xfrm>
          <a:off x="2240280" y="5839278"/>
          <a:ext cx="8064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29</xdr:row>
      <xdr:rowOff>90079</xdr:rowOff>
    </xdr:from>
    <xdr:to>
      <xdr:col>7</xdr:col>
      <xdr:colOff>187325</xdr:colOff>
      <xdr:row>30</xdr:row>
      <xdr:rowOff>20229</xdr:rowOff>
    </xdr:to>
    <xdr:sp macro="" textlink="">
      <xdr:nvSpPr>
        <xdr:cNvPr id="87" name="フローチャート: 判断 86">
          <a:extLst>
            <a:ext uri="{FF2B5EF4-FFF2-40B4-BE49-F238E27FC236}">
              <a16:creationId xmlns:a16="http://schemas.microsoft.com/office/drawing/2014/main" id="{CD1BD8A2-F401-4A35-BF0E-54D1C7F29668}"/>
            </a:ext>
          </a:extLst>
        </xdr:cNvPr>
        <xdr:cNvSpPr/>
      </xdr:nvSpPr>
      <xdr:spPr>
        <a:xfrm>
          <a:off x="1554480" y="5818414"/>
          <a:ext cx="80645"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8" name="テキスト ボックス 87">
          <a:extLst>
            <a:ext uri="{FF2B5EF4-FFF2-40B4-BE49-F238E27FC236}">
              <a16:creationId xmlns:a16="http://schemas.microsoft.com/office/drawing/2014/main" id="{11B2B85A-AB4C-435B-9AE2-BC01F6B4C3C8}"/>
            </a:ext>
          </a:extLst>
        </xdr:cNvPr>
        <xdr:cNvSpPr txBox="1"/>
      </xdr:nvSpPr>
      <xdr:spPr>
        <a:xfrm>
          <a:off x="413321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9" name="テキスト ボックス 88">
          <a:extLst>
            <a:ext uri="{FF2B5EF4-FFF2-40B4-BE49-F238E27FC236}">
              <a16:creationId xmlns:a16="http://schemas.microsoft.com/office/drawing/2014/main" id="{5D6CD534-BFE1-415B-AB01-2FB23065AE1C}"/>
            </a:ext>
          </a:extLst>
        </xdr:cNvPr>
        <xdr:cNvSpPr txBox="1"/>
      </xdr:nvSpPr>
      <xdr:spPr>
        <a:xfrm>
          <a:off x="35020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90" name="テキスト ボックス 89">
          <a:extLst>
            <a:ext uri="{FF2B5EF4-FFF2-40B4-BE49-F238E27FC236}">
              <a16:creationId xmlns:a16="http://schemas.microsoft.com/office/drawing/2014/main" id="{3CBAEB18-F726-4299-8F7F-656FEB951BBB}"/>
            </a:ext>
          </a:extLst>
        </xdr:cNvPr>
        <xdr:cNvSpPr txBox="1"/>
      </xdr:nvSpPr>
      <xdr:spPr>
        <a:xfrm>
          <a:off x="28162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91" name="テキスト ボックス 90">
          <a:extLst>
            <a:ext uri="{FF2B5EF4-FFF2-40B4-BE49-F238E27FC236}">
              <a16:creationId xmlns:a16="http://schemas.microsoft.com/office/drawing/2014/main" id="{04E5D347-82C3-468B-9CD1-0E0EE5C54491}"/>
            </a:ext>
          </a:extLst>
        </xdr:cNvPr>
        <xdr:cNvSpPr txBox="1"/>
      </xdr:nvSpPr>
      <xdr:spPr>
        <a:xfrm>
          <a:off x="21304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92" name="テキスト ボックス 91">
          <a:extLst>
            <a:ext uri="{FF2B5EF4-FFF2-40B4-BE49-F238E27FC236}">
              <a16:creationId xmlns:a16="http://schemas.microsoft.com/office/drawing/2014/main" id="{C413C33B-27B1-4050-96AB-131AF367DF28}"/>
            </a:ext>
          </a:extLst>
        </xdr:cNvPr>
        <xdr:cNvSpPr txBox="1"/>
      </xdr:nvSpPr>
      <xdr:spPr>
        <a:xfrm>
          <a:off x="144462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29</xdr:row>
      <xdr:rowOff>53068</xdr:rowOff>
    </xdr:from>
    <xdr:to>
      <xdr:col>23</xdr:col>
      <xdr:colOff>136525</xdr:colOff>
      <xdr:row>29</xdr:row>
      <xdr:rowOff>154668</xdr:rowOff>
    </xdr:to>
    <xdr:sp macro="" textlink="">
      <xdr:nvSpPr>
        <xdr:cNvPr id="93" name="楕円 92">
          <a:extLst>
            <a:ext uri="{FF2B5EF4-FFF2-40B4-BE49-F238E27FC236}">
              <a16:creationId xmlns:a16="http://schemas.microsoft.com/office/drawing/2014/main" id="{8204E55E-676D-4866-9CF2-9EBD90CDFE60}"/>
            </a:ext>
          </a:extLst>
        </xdr:cNvPr>
        <xdr:cNvSpPr/>
      </xdr:nvSpPr>
      <xdr:spPr>
        <a:xfrm>
          <a:off x="4244975" y="5781403"/>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28</xdr:row>
      <xdr:rowOff>75945</xdr:rowOff>
    </xdr:from>
    <xdr:ext cx="405111" cy="259045"/>
    <xdr:sp macro="" textlink="">
      <xdr:nvSpPr>
        <xdr:cNvPr id="94" name="有形固定資産減価償却率該当値テキスト">
          <a:extLst>
            <a:ext uri="{FF2B5EF4-FFF2-40B4-BE49-F238E27FC236}">
              <a16:creationId xmlns:a16="http://schemas.microsoft.com/office/drawing/2014/main" id="{99FFC2EE-94C1-4B67-8129-D0D5CF4AEA71}"/>
            </a:ext>
          </a:extLst>
        </xdr:cNvPr>
        <xdr:cNvSpPr txBox="1"/>
      </xdr:nvSpPr>
      <xdr:spPr>
        <a:xfrm>
          <a:off x="4342765" y="5629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28</xdr:row>
      <xdr:rowOff>24039</xdr:rowOff>
    </xdr:from>
    <xdr:to>
      <xdr:col>19</xdr:col>
      <xdr:colOff>187325</xdr:colOff>
      <xdr:row>28</xdr:row>
      <xdr:rowOff>125639</xdr:rowOff>
    </xdr:to>
    <xdr:sp macro="" textlink="">
      <xdr:nvSpPr>
        <xdr:cNvPr id="95" name="楕円 94">
          <a:extLst>
            <a:ext uri="{FF2B5EF4-FFF2-40B4-BE49-F238E27FC236}">
              <a16:creationId xmlns:a16="http://schemas.microsoft.com/office/drawing/2014/main" id="{509F6463-6D09-42AB-BAA2-C574F6E86D48}"/>
            </a:ext>
          </a:extLst>
        </xdr:cNvPr>
        <xdr:cNvSpPr/>
      </xdr:nvSpPr>
      <xdr:spPr>
        <a:xfrm>
          <a:off x="3611880" y="5573304"/>
          <a:ext cx="8064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28</xdr:row>
      <xdr:rowOff>74839</xdr:rowOff>
    </xdr:from>
    <xdr:to>
      <xdr:col>23</xdr:col>
      <xdr:colOff>85725</xdr:colOff>
      <xdr:row>29</xdr:row>
      <xdr:rowOff>103868</xdr:rowOff>
    </xdr:to>
    <xdr:cxnSp macro="">
      <xdr:nvCxnSpPr>
        <xdr:cNvPr id="96" name="直線コネクタ 95">
          <a:extLst>
            <a:ext uri="{FF2B5EF4-FFF2-40B4-BE49-F238E27FC236}">
              <a16:creationId xmlns:a16="http://schemas.microsoft.com/office/drawing/2014/main" id="{80635F62-B8F4-4937-8D55-2DCD3CEC912E}"/>
            </a:ext>
          </a:extLst>
        </xdr:cNvPr>
        <xdr:cNvCxnSpPr/>
      </xdr:nvCxnSpPr>
      <xdr:spPr>
        <a:xfrm>
          <a:off x="3656965" y="5627914"/>
          <a:ext cx="640715" cy="198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27</xdr:row>
      <xdr:rowOff>161562</xdr:rowOff>
    </xdr:from>
    <xdr:to>
      <xdr:col>15</xdr:col>
      <xdr:colOff>187325</xdr:colOff>
      <xdr:row>28</xdr:row>
      <xdr:rowOff>91712</xdr:rowOff>
    </xdr:to>
    <xdr:sp macro="" textlink="">
      <xdr:nvSpPr>
        <xdr:cNvPr id="97" name="楕円 96">
          <a:extLst>
            <a:ext uri="{FF2B5EF4-FFF2-40B4-BE49-F238E27FC236}">
              <a16:creationId xmlns:a16="http://schemas.microsoft.com/office/drawing/2014/main" id="{189F11E4-6A98-401A-A860-FCD5538B9293}"/>
            </a:ext>
          </a:extLst>
        </xdr:cNvPr>
        <xdr:cNvSpPr/>
      </xdr:nvSpPr>
      <xdr:spPr>
        <a:xfrm>
          <a:off x="2926080" y="5545092"/>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28</xdr:row>
      <xdr:rowOff>40912</xdr:rowOff>
    </xdr:from>
    <xdr:to>
      <xdr:col>19</xdr:col>
      <xdr:colOff>136525</xdr:colOff>
      <xdr:row>28</xdr:row>
      <xdr:rowOff>74839</xdr:rowOff>
    </xdr:to>
    <xdr:cxnSp macro="">
      <xdr:nvCxnSpPr>
        <xdr:cNvPr id="98" name="直線コネクタ 97">
          <a:extLst>
            <a:ext uri="{FF2B5EF4-FFF2-40B4-BE49-F238E27FC236}">
              <a16:creationId xmlns:a16="http://schemas.microsoft.com/office/drawing/2014/main" id="{E2DA3F49-927A-4733-BB66-21E24C29C025}"/>
            </a:ext>
          </a:extLst>
        </xdr:cNvPr>
        <xdr:cNvCxnSpPr/>
      </xdr:nvCxnSpPr>
      <xdr:spPr>
        <a:xfrm>
          <a:off x="2971165" y="5593987"/>
          <a:ext cx="685800" cy="33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102417</xdr:rowOff>
    </xdr:from>
    <xdr:to>
      <xdr:col>11</xdr:col>
      <xdr:colOff>187325</xdr:colOff>
      <xdr:row>30</xdr:row>
      <xdr:rowOff>32567</xdr:rowOff>
    </xdr:to>
    <xdr:sp macro="" textlink="">
      <xdr:nvSpPr>
        <xdr:cNvPr id="99" name="楕円 98">
          <a:extLst>
            <a:ext uri="{FF2B5EF4-FFF2-40B4-BE49-F238E27FC236}">
              <a16:creationId xmlns:a16="http://schemas.microsoft.com/office/drawing/2014/main" id="{53EFA09D-D26C-4EFE-B7F9-D63DB1A2DB26}"/>
            </a:ext>
          </a:extLst>
        </xdr:cNvPr>
        <xdr:cNvSpPr/>
      </xdr:nvSpPr>
      <xdr:spPr>
        <a:xfrm>
          <a:off x="2240280" y="5823132"/>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28</xdr:row>
      <xdr:rowOff>40912</xdr:rowOff>
    </xdr:from>
    <xdr:to>
      <xdr:col>15</xdr:col>
      <xdr:colOff>136525</xdr:colOff>
      <xdr:row>29</xdr:row>
      <xdr:rowOff>153217</xdr:rowOff>
    </xdr:to>
    <xdr:cxnSp macro="">
      <xdr:nvCxnSpPr>
        <xdr:cNvPr id="100" name="直線コネクタ 99">
          <a:extLst>
            <a:ext uri="{FF2B5EF4-FFF2-40B4-BE49-F238E27FC236}">
              <a16:creationId xmlns:a16="http://schemas.microsoft.com/office/drawing/2014/main" id="{10F46EB9-7479-4EDD-9EE6-102AB7E4739F}"/>
            </a:ext>
          </a:extLst>
        </xdr:cNvPr>
        <xdr:cNvCxnSpPr/>
      </xdr:nvCxnSpPr>
      <xdr:spPr>
        <a:xfrm flipV="1">
          <a:off x="2285365" y="5593987"/>
          <a:ext cx="685800" cy="2837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86995</xdr:rowOff>
    </xdr:from>
    <xdr:to>
      <xdr:col>7</xdr:col>
      <xdr:colOff>187325</xdr:colOff>
      <xdr:row>30</xdr:row>
      <xdr:rowOff>17145</xdr:rowOff>
    </xdr:to>
    <xdr:sp macro="" textlink="">
      <xdr:nvSpPr>
        <xdr:cNvPr id="101" name="楕円 100">
          <a:extLst>
            <a:ext uri="{FF2B5EF4-FFF2-40B4-BE49-F238E27FC236}">
              <a16:creationId xmlns:a16="http://schemas.microsoft.com/office/drawing/2014/main" id="{33D86ACF-5C36-4959-B848-539C242500EE}"/>
            </a:ext>
          </a:extLst>
        </xdr:cNvPr>
        <xdr:cNvSpPr/>
      </xdr:nvSpPr>
      <xdr:spPr>
        <a:xfrm>
          <a:off x="1554480" y="5813425"/>
          <a:ext cx="8064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137795</xdr:rowOff>
    </xdr:from>
    <xdr:to>
      <xdr:col>11</xdr:col>
      <xdr:colOff>136525</xdr:colOff>
      <xdr:row>29</xdr:row>
      <xdr:rowOff>153217</xdr:rowOff>
    </xdr:to>
    <xdr:cxnSp macro="">
      <xdr:nvCxnSpPr>
        <xdr:cNvPr id="102" name="直線コネクタ 101">
          <a:extLst>
            <a:ext uri="{FF2B5EF4-FFF2-40B4-BE49-F238E27FC236}">
              <a16:creationId xmlns:a16="http://schemas.microsoft.com/office/drawing/2014/main" id="{E21A4F79-FAAE-44F5-8D9F-2F00D9255989}"/>
            </a:ext>
          </a:extLst>
        </xdr:cNvPr>
        <xdr:cNvCxnSpPr/>
      </xdr:nvCxnSpPr>
      <xdr:spPr>
        <a:xfrm>
          <a:off x="1599565" y="5858510"/>
          <a:ext cx="685800" cy="19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30</xdr:row>
      <xdr:rowOff>73042</xdr:rowOff>
    </xdr:from>
    <xdr:ext cx="405111" cy="259045"/>
    <xdr:sp macro="" textlink="">
      <xdr:nvSpPr>
        <xdr:cNvPr id="103" name="n_1aveValue有形固定資産減価償却率">
          <a:extLst>
            <a:ext uri="{FF2B5EF4-FFF2-40B4-BE49-F238E27FC236}">
              <a16:creationId xmlns:a16="http://schemas.microsoft.com/office/drawing/2014/main" id="{1252B255-455D-4E92-9F0C-C3C084A957A0}"/>
            </a:ext>
          </a:extLst>
        </xdr:cNvPr>
        <xdr:cNvSpPr txBox="1"/>
      </xdr:nvSpPr>
      <xdr:spPr>
        <a:xfrm>
          <a:off x="3464569" y="5969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30</xdr:row>
      <xdr:rowOff>29862</xdr:rowOff>
    </xdr:from>
    <xdr:ext cx="405111" cy="259045"/>
    <xdr:sp macro="" textlink="">
      <xdr:nvSpPr>
        <xdr:cNvPr id="104" name="n_2aveValue有形固定資産減価償却率">
          <a:extLst>
            <a:ext uri="{FF2B5EF4-FFF2-40B4-BE49-F238E27FC236}">
              <a16:creationId xmlns:a16="http://schemas.microsoft.com/office/drawing/2014/main" id="{5DA897D0-7C51-490D-BF6C-3DB35FF39729}"/>
            </a:ext>
          </a:extLst>
        </xdr:cNvPr>
        <xdr:cNvSpPr txBox="1"/>
      </xdr:nvSpPr>
      <xdr:spPr>
        <a:xfrm>
          <a:off x="2793374" y="5923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30</xdr:row>
      <xdr:rowOff>36030</xdr:rowOff>
    </xdr:from>
    <xdr:ext cx="405111" cy="259045"/>
    <xdr:sp macro="" textlink="">
      <xdr:nvSpPr>
        <xdr:cNvPr id="105" name="n_3aveValue有形固定資産減価償却率">
          <a:extLst>
            <a:ext uri="{FF2B5EF4-FFF2-40B4-BE49-F238E27FC236}">
              <a16:creationId xmlns:a16="http://schemas.microsoft.com/office/drawing/2014/main" id="{BB67B934-6E2C-43B5-A30F-331E881E6E42}"/>
            </a:ext>
          </a:extLst>
        </xdr:cNvPr>
        <xdr:cNvSpPr txBox="1"/>
      </xdr:nvSpPr>
      <xdr:spPr>
        <a:xfrm>
          <a:off x="2107574" y="59320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30</xdr:row>
      <xdr:rowOff>11356</xdr:rowOff>
    </xdr:from>
    <xdr:ext cx="405111" cy="259045"/>
    <xdr:sp macro="" textlink="">
      <xdr:nvSpPr>
        <xdr:cNvPr id="106" name="n_4aveValue有形固定資産減価償却率">
          <a:extLst>
            <a:ext uri="{FF2B5EF4-FFF2-40B4-BE49-F238E27FC236}">
              <a16:creationId xmlns:a16="http://schemas.microsoft.com/office/drawing/2014/main" id="{69EACA73-E182-48F5-8B47-D0E09F0BB98D}"/>
            </a:ext>
          </a:extLst>
        </xdr:cNvPr>
        <xdr:cNvSpPr txBox="1"/>
      </xdr:nvSpPr>
      <xdr:spPr>
        <a:xfrm>
          <a:off x="1421774" y="59092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26</xdr:row>
      <xdr:rowOff>142166</xdr:rowOff>
    </xdr:from>
    <xdr:ext cx="405111" cy="259045"/>
    <xdr:sp macro="" textlink="">
      <xdr:nvSpPr>
        <xdr:cNvPr id="107" name="n_1mainValue有形固定資産減価償却率">
          <a:extLst>
            <a:ext uri="{FF2B5EF4-FFF2-40B4-BE49-F238E27FC236}">
              <a16:creationId xmlns:a16="http://schemas.microsoft.com/office/drawing/2014/main" id="{AFC9E5C7-8CD5-48D8-896C-F46F6FC1CD42}"/>
            </a:ext>
          </a:extLst>
        </xdr:cNvPr>
        <xdr:cNvSpPr txBox="1"/>
      </xdr:nvSpPr>
      <xdr:spPr>
        <a:xfrm>
          <a:off x="3464569" y="53504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26</xdr:row>
      <xdr:rowOff>108239</xdr:rowOff>
    </xdr:from>
    <xdr:ext cx="405111" cy="259045"/>
    <xdr:sp macro="" textlink="">
      <xdr:nvSpPr>
        <xdr:cNvPr id="108" name="n_2mainValue有形固定資産減価償却率">
          <a:extLst>
            <a:ext uri="{FF2B5EF4-FFF2-40B4-BE49-F238E27FC236}">
              <a16:creationId xmlns:a16="http://schemas.microsoft.com/office/drawing/2014/main" id="{5D21733D-3E01-4B22-BE64-8AA9AB978C52}"/>
            </a:ext>
          </a:extLst>
        </xdr:cNvPr>
        <xdr:cNvSpPr txBox="1"/>
      </xdr:nvSpPr>
      <xdr:spPr>
        <a:xfrm>
          <a:off x="2793374" y="53165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49094</xdr:rowOff>
    </xdr:from>
    <xdr:ext cx="405111" cy="259045"/>
    <xdr:sp macro="" textlink="">
      <xdr:nvSpPr>
        <xdr:cNvPr id="109" name="n_3mainValue有形固定資産減価償却率">
          <a:extLst>
            <a:ext uri="{FF2B5EF4-FFF2-40B4-BE49-F238E27FC236}">
              <a16:creationId xmlns:a16="http://schemas.microsoft.com/office/drawing/2014/main" id="{2039241B-1653-4FCD-8752-ED240B87D78B}"/>
            </a:ext>
          </a:extLst>
        </xdr:cNvPr>
        <xdr:cNvSpPr txBox="1"/>
      </xdr:nvSpPr>
      <xdr:spPr>
        <a:xfrm>
          <a:off x="2107574" y="56040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33672</xdr:rowOff>
    </xdr:from>
    <xdr:ext cx="405111" cy="259045"/>
    <xdr:sp macro="" textlink="">
      <xdr:nvSpPr>
        <xdr:cNvPr id="110" name="n_4mainValue有形固定資産減価償却率">
          <a:extLst>
            <a:ext uri="{FF2B5EF4-FFF2-40B4-BE49-F238E27FC236}">
              <a16:creationId xmlns:a16="http://schemas.microsoft.com/office/drawing/2014/main" id="{9DD3BD30-10E2-4E05-A258-735FEBBD1941}"/>
            </a:ext>
          </a:extLst>
        </xdr:cNvPr>
        <xdr:cNvSpPr txBox="1"/>
      </xdr:nvSpPr>
      <xdr:spPr>
        <a:xfrm>
          <a:off x="1421774" y="558484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11" name="正方形/長方形 110">
          <a:extLst>
            <a:ext uri="{FF2B5EF4-FFF2-40B4-BE49-F238E27FC236}">
              <a16:creationId xmlns:a16="http://schemas.microsoft.com/office/drawing/2014/main" id="{9E5FB2E6-8F46-43AD-86FB-B70F146E0559}"/>
            </a:ext>
          </a:extLst>
        </xdr:cNvPr>
        <xdr:cNvSpPr/>
      </xdr:nvSpPr>
      <xdr:spPr>
        <a:xfrm>
          <a:off x="10188575" y="4254500"/>
          <a:ext cx="3805555" cy="29654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12" name="正方形/長方形 111">
          <a:extLst>
            <a:ext uri="{FF2B5EF4-FFF2-40B4-BE49-F238E27FC236}">
              <a16:creationId xmlns:a16="http://schemas.microsoft.com/office/drawing/2014/main" id="{B75BBCC9-0578-43D4-BB37-1DC1E22D5D5D}"/>
            </a:ext>
          </a:extLst>
        </xdr:cNvPr>
        <xdr:cNvSpPr/>
      </xdr:nvSpPr>
      <xdr:spPr>
        <a:xfrm>
          <a:off x="11144518" y="4607497"/>
          <a:ext cx="941169" cy="277622"/>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13" name="正方形/長方形 112">
          <a:extLst>
            <a:ext uri="{FF2B5EF4-FFF2-40B4-BE49-F238E27FC236}">
              <a16:creationId xmlns:a16="http://schemas.microsoft.com/office/drawing/2014/main" id="{13663CCC-CCC6-4728-BFD4-6E0A73B6A277}"/>
            </a:ext>
          </a:extLst>
        </xdr:cNvPr>
        <xdr:cNvSpPr/>
      </xdr:nvSpPr>
      <xdr:spPr>
        <a:xfrm>
          <a:off x="12437015" y="4585111"/>
          <a:ext cx="858709" cy="310964"/>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[ 316.7</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4" name="正方形/長方形 113">
          <a:extLst>
            <a:ext uri="{FF2B5EF4-FFF2-40B4-BE49-F238E27FC236}">
              <a16:creationId xmlns:a16="http://schemas.microsoft.com/office/drawing/2014/main" id="{46046507-B3C4-49F2-83F2-AA7A354174DC}"/>
            </a:ext>
          </a:extLst>
        </xdr:cNvPr>
        <xdr:cNvSpPr/>
      </xdr:nvSpPr>
      <xdr:spPr>
        <a:xfrm>
          <a:off x="139604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5" name="正方形/長方形 114">
          <a:extLst>
            <a:ext uri="{FF2B5EF4-FFF2-40B4-BE49-F238E27FC236}">
              <a16:creationId xmlns:a16="http://schemas.microsoft.com/office/drawing/2014/main" id="{1E2CEA84-5FD5-42DA-82D0-241C00698290}"/>
            </a:ext>
          </a:extLst>
        </xdr:cNvPr>
        <xdr:cNvSpPr/>
      </xdr:nvSpPr>
      <xdr:spPr>
        <a:xfrm>
          <a:off x="139604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6" name="正方形/長方形 115">
          <a:extLst>
            <a:ext uri="{FF2B5EF4-FFF2-40B4-BE49-F238E27FC236}">
              <a16:creationId xmlns:a16="http://schemas.microsoft.com/office/drawing/2014/main" id="{4FC95B50-3590-46D6-B91D-57233A23C814}"/>
            </a:ext>
          </a:extLst>
        </xdr:cNvPr>
        <xdr:cNvSpPr/>
      </xdr:nvSpPr>
      <xdr:spPr>
        <a:xfrm>
          <a:off x="15332075"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7" name="正方形/長方形 116">
          <a:extLst>
            <a:ext uri="{FF2B5EF4-FFF2-40B4-BE49-F238E27FC236}">
              <a16:creationId xmlns:a16="http://schemas.microsoft.com/office/drawing/2014/main" id="{1EFABACF-8F7D-47C0-AD4B-377544F311EE}"/>
            </a:ext>
          </a:extLst>
        </xdr:cNvPr>
        <xdr:cNvSpPr/>
      </xdr:nvSpPr>
      <xdr:spPr>
        <a:xfrm>
          <a:off x="15332075"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8" name="正方形/長方形 117">
          <a:extLst>
            <a:ext uri="{FF2B5EF4-FFF2-40B4-BE49-F238E27FC236}">
              <a16:creationId xmlns:a16="http://schemas.microsoft.com/office/drawing/2014/main" id="{96509883-D9A0-492F-8CBD-9835CFD4CE41}"/>
            </a:ext>
          </a:extLst>
        </xdr:cNvPr>
        <xdr:cNvSpPr/>
      </xdr:nvSpPr>
      <xdr:spPr>
        <a:xfrm>
          <a:off x="16813530" y="4368165"/>
          <a:ext cx="1371600" cy="25209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9" name="正方形/長方形 118">
          <a:extLst>
            <a:ext uri="{FF2B5EF4-FFF2-40B4-BE49-F238E27FC236}">
              <a16:creationId xmlns:a16="http://schemas.microsoft.com/office/drawing/2014/main" id="{AFC890CA-4B82-413B-8EBF-7785AC414677}"/>
            </a:ext>
          </a:extLst>
        </xdr:cNvPr>
        <xdr:cNvSpPr/>
      </xdr:nvSpPr>
      <xdr:spPr>
        <a:xfrm>
          <a:off x="16813530" y="455104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20" name="正方形/長方形 119">
          <a:extLst>
            <a:ext uri="{FF2B5EF4-FFF2-40B4-BE49-F238E27FC236}">
              <a16:creationId xmlns:a16="http://schemas.microsoft.com/office/drawing/2014/main" id="{C510A07D-AA9B-42AB-946A-DF39AB7580B5}"/>
            </a:ext>
          </a:extLst>
        </xdr:cNvPr>
        <xdr:cNvSpPr/>
      </xdr:nvSpPr>
      <xdr:spPr>
        <a:xfrm>
          <a:off x="10188575" y="4932045"/>
          <a:ext cx="3805555" cy="2164715"/>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21" name="正方形/長方形 120">
          <a:extLst>
            <a:ext uri="{FF2B5EF4-FFF2-40B4-BE49-F238E27FC236}">
              <a16:creationId xmlns:a16="http://schemas.microsoft.com/office/drawing/2014/main" id="{0ED31669-49C3-42A6-863B-C25E23E30E2A}"/>
            </a:ext>
          </a:extLst>
        </xdr:cNvPr>
        <xdr:cNvSpPr/>
      </xdr:nvSpPr>
      <xdr:spPr>
        <a:xfrm>
          <a:off x="14241780" y="4932045"/>
          <a:ext cx="4286250" cy="2164715"/>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22" name="正方形/長方形 121">
          <a:extLst>
            <a:ext uri="{FF2B5EF4-FFF2-40B4-BE49-F238E27FC236}">
              <a16:creationId xmlns:a16="http://schemas.microsoft.com/office/drawing/2014/main" id="{39603A73-0151-47D0-B9DD-54F292207B52}"/>
            </a:ext>
          </a:extLst>
        </xdr:cNvPr>
        <xdr:cNvSpPr/>
      </xdr:nvSpPr>
      <xdr:spPr>
        <a:xfrm>
          <a:off x="14241780" y="5001260"/>
          <a:ext cx="41148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23" name="テキスト ボックス 122">
          <a:extLst>
            <a:ext uri="{FF2B5EF4-FFF2-40B4-BE49-F238E27FC236}">
              <a16:creationId xmlns:a16="http://schemas.microsoft.com/office/drawing/2014/main" id="{CFB048CC-E2E7-4E4D-856A-1127B0BACB32}"/>
            </a:ext>
          </a:extLst>
        </xdr:cNvPr>
        <xdr:cNvSpPr txBox="1"/>
      </xdr:nvSpPr>
      <xdr:spPr>
        <a:xfrm>
          <a:off x="14317980" y="5229860"/>
          <a:ext cx="4100195" cy="177419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債務償還比率については、平成</a:t>
          </a:r>
          <a:r>
            <a:rPr kumimoji="1" lang="en-US" altLang="ja-JP" sz="1100">
              <a:solidFill>
                <a:schemeClr val="dk1"/>
              </a:solidFill>
              <a:effectLst/>
              <a:latin typeface="+mn-lt"/>
              <a:ea typeface="+mn-ea"/>
              <a:cs typeface="+mn-cs"/>
            </a:rPr>
            <a:t>27</a:t>
          </a:r>
          <a:r>
            <a:rPr kumimoji="1" lang="ja-JP" altLang="ja-JP" sz="1100">
              <a:solidFill>
                <a:schemeClr val="dk1"/>
              </a:solidFill>
              <a:effectLst/>
              <a:latin typeface="+mn-lt"/>
              <a:ea typeface="+mn-ea"/>
              <a:cs typeface="+mn-cs"/>
            </a:rPr>
            <a:t>年度に任意繰上償還を実施したことや大型建設事業等が少なかったことにより国平均・高知県平均・類似団体平均を下回っている状況であったが、起債を主な財源とした大型建設事業の完了に伴い比率が上昇傾向にあるため、今後も繰上償還を検討し、引き続き適切な管理に努めていく。</a:t>
          </a:r>
          <a:endParaRPr lang="ja-JP" altLang="ja-JP">
            <a:effectLst/>
          </a:endParaRPr>
        </a:p>
      </xdr:txBody>
    </xdr:sp>
    <xdr:clientData/>
  </xdr:twoCellAnchor>
  <xdr:oneCellAnchor>
    <xdr:from>
      <xdr:col>57</xdr:col>
      <xdr:colOff>111125</xdr:colOff>
      <xdr:row>23</xdr:row>
      <xdr:rowOff>47625</xdr:rowOff>
    </xdr:from>
    <xdr:ext cx="349839" cy="225703"/>
    <xdr:sp macro="" textlink="">
      <xdr:nvSpPr>
        <xdr:cNvPr id="124" name="テキスト ボックス 123">
          <a:extLst>
            <a:ext uri="{FF2B5EF4-FFF2-40B4-BE49-F238E27FC236}">
              <a16:creationId xmlns:a16="http://schemas.microsoft.com/office/drawing/2014/main" id="{1E35C8BB-B5FA-4C28-A3C2-59377A598F93}"/>
            </a:ext>
          </a:extLst>
        </xdr:cNvPr>
        <xdr:cNvSpPr txBox="1"/>
      </xdr:nvSpPr>
      <xdr:spPr>
        <a:xfrm>
          <a:off x="10150475" y="474535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5" name="直線コネクタ 124">
          <a:extLst>
            <a:ext uri="{FF2B5EF4-FFF2-40B4-BE49-F238E27FC236}">
              <a16:creationId xmlns:a16="http://schemas.microsoft.com/office/drawing/2014/main" id="{4F1A8560-42F9-43D5-A6C3-F5DE95B89009}"/>
            </a:ext>
          </a:extLst>
        </xdr:cNvPr>
        <xdr:cNvCxnSpPr/>
      </xdr:nvCxnSpPr>
      <xdr:spPr>
        <a:xfrm>
          <a:off x="10188575" y="709676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6" name="テキスト ボックス 125">
          <a:extLst>
            <a:ext uri="{FF2B5EF4-FFF2-40B4-BE49-F238E27FC236}">
              <a16:creationId xmlns:a16="http://schemas.microsoft.com/office/drawing/2014/main" id="{DBA32B6E-E722-4ABF-BA93-B679609F4173}"/>
            </a:ext>
          </a:extLst>
        </xdr:cNvPr>
        <xdr:cNvSpPr txBox="1"/>
      </xdr:nvSpPr>
      <xdr:spPr>
        <a:xfrm>
          <a:off x="9695591" y="6999149"/>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1,500.0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151342</xdr:rowOff>
    </xdr:from>
    <xdr:to>
      <xdr:col>80</xdr:col>
      <xdr:colOff>9525</xdr:colOff>
      <xdr:row>34</xdr:row>
      <xdr:rowOff>151342</xdr:rowOff>
    </xdr:to>
    <xdr:cxnSp macro="">
      <xdr:nvCxnSpPr>
        <xdr:cNvPr id="127" name="直線コネクタ 126">
          <a:extLst>
            <a:ext uri="{FF2B5EF4-FFF2-40B4-BE49-F238E27FC236}">
              <a16:creationId xmlns:a16="http://schemas.microsoft.com/office/drawing/2014/main" id="{BA6FF04B-2AC5-4C52-9F27-36B0DECF201E}"/>
            </a:ext>
          </a:extLst>
        </xdr:cNvPr>
        <xdr:cNvCxnSpPr/>
      </xdr:nvCxnSpPr>
      <xdr:spPr>
        <a:xfrm>
          <a:off x="10188575" y="673311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34</xdr:row>
      <xdr:rowOff>57541</xdr:rowOff>
    </xdr:from>
    <xdr:ext cx="482824" cy="225703"/>
    <xdr:sp macro="" textlink="">
      <xdr:nvSpPr>
        <xdr:cNvPr id="128" name="テキスト ボックス 127">
          <a:extLst>
            <a:ext uri="{FF2B5EF4-FFF2-40B4-BE49-F238E27FC236}">
              <a16:creationId xmlns:a16="http://schemas.microsoft.com/office/drawing/2014/main" id="{9987C144-4BD0-4298-AEBD-6E859302791D}"/>
            </a:ext>
          </a:extLst>
        </xdr:cNvPr>
        <xdr:cNvSpPr txBox="1"/>
      </xdr:nvSpPr>
      <xdr:spPr>
        <a:xfrm>
          <a:off x="9695591" y="6635506"/>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32</xdr:row>
      <xdr:rowOff>134408</xdr:rowOff>
    </xdr:from>
    <xdr:to>
      <xdr:col>80</xdr:col>
      <xdr:colOff>9525</xdr:colOff>
      <xdr:row>32</xdr:row>
      <xdr:rowOff>134408</xdr:rowOff>
    </xdr:to>
    <xdr:cxnSp macro="">
      <xdr:nvCxnSpPr>
        <xdr:cNvPr id="129" name="直線コネクタ 128">
          <a:extLst>
            <a:ext uri="{FF2B5EF4-FFF2-40B4-BE49-F238E27FC236}">
              <a16:creationId xmlns:a16="http://schemas.microsoft.com/office/drawing/2014/main" id="{DFAFBC37-55AE-47E6-9D7A-D6FEF3D56C9A}"/>
            </a:ext>
          </a:extLst>
        </xdr:cNvPr>
        <xdr:cNvCxnSpPr/>
      </xdr:nvCxnSpPr>
      <xdr:spPr>
        <a:xfrm>
          <a:off x="10188575" y="6369473"/>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32</xdr:row>
      <xdr:rowOff>40607</xdr:rowOff>
    </xdr:from>
    <xdr:ext cx="410689" cy="225703"/>
    <xdr:sp macro="" textlink="">
      <xdr:nvSpPr>
        <xdr:cNvPr id="130" name="テキスト ボックス 129">
          <a:extLst>
            <a:ext uri="{FF2B5EF4-FFF2-40B4-BE49-F238E27FC236}">
              <a16:creationId xmlns:a16="http://schemas.microsoft.com/office/drawing/2014/main" id="{66649F4C-BE32-4B80-B930-77A730D50D6F}"/>
            </a:ext>
          </a:extLst>
        </xdr:cNvPr>
        <xdr:cNvSpPr txBox="1"/>
      </xdr:nvSpPr>
      <xdr:spPr>
        <a:xfrm>
          <a:off x="9756296" y="6279482"/>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900.0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30</xdr:row>
      <xdr:rowOff>117475</xdr:rowOff>
    </xdr:from>
    <xdr:to>
      <xdr:col>80</xdr:col>
      <xdr:colOff>9525</xdr:colOff>
      <xdr:row>30</xdr:row>
      <xdr:rowOff>117475</xdr:rowOff>
    </xdr:to>
    <xdr:cxnSp macro="">
      <xdr:nvCxnSpPr>
        <xdr:cNvPr id="131" name="直線コネクタ 130">
          <a:extLst>
            <a:ext uri="{FF2B5EF4-FFF2-40B4-BE49-F238E27FC236}">
              <a16:creationId xmlns:a16="http://schemas.microsoft.com/office/drawing/2014/main" id="{43A35834-3DF0-4A2D-80FA-9CB7F30EC95A}"/>
            </a:ext>
          </a:extLst>
        </xdr:cNvPr>
        <xdr:cNvCxnSpPr/>
      </xdr:nvCxnSpPr>
      <xdr:spPr>
        <a:xfrm>
          <a:off x="10188575" y="6013450"/>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30</xdr:row>
      <xdr:rowOff>23674</xdr:rowOff>
    </xdr:from>
    <xdr:ext cx="410689" cy="225703"/>
    <xdr:sp macro="" textlink="">
      <xdr:nvSpPr>
        <xdr:cNvPr id="132" name="テキスト ボックス 131">
          <a:extLst>
            <a:ext uri="{FF2B5EF4-FFF2-40B4-BE49-F238E27FC236}">
              <a16:creationId xmlns:a16="http://schemas.microsoft.com/office/drawing/2014/main" id="{D3BD364B-FBA1-4557-BB06-12F5BEF7E367}"/>
            </a:ext>
          </a:extLst>
        </xdr:cNvPr>
        <xdr:cNvSpPr txBox="1"/>
      </xdr:nvSpPr>
      <xdr:spPr>
        <a:xfrm>
          <a:off x="9756296" y="5915839"/>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28</xdr:row>
      <xdr:rowOff>100542</xdr:rowOff>
    </xdr:from>
    <xdr:to>
      <xdr:col>80</xdr:col>
      <xdr:colOff>9525</xdr:colOff>
      <xdr:row>28</xdr:row>
      <xdr:rowOff>100542</xdr:rowOff>
    </xdr:to>
    <xdr:cxnSp macro="">
      <xdr:nvCxnSpPr>
        <xdr:cNvPr id="133" name="直線コネクタ 132">
          <a:extLst>
            <a:ext uri="{FF2B5EF4-FFF2-40B4-BE49-F238E27FC236}">
              <a16:creationId xmlns:a16="http://schemas.microsoft.com/office/drawing/2014/main" id="{8F4D602F-5033-4E17-AD95-E445E7DBDA5A}"/>
            </a:ext>
          </a:extLst>
        </xdr:cNvPr>
        <xdr:cNvCxnSpPr/>
      </xdr:nvCxnSpPr>
      <xdr:spPr>
        <a:xfrm>
          <a:off x="10188575" y="5649807"/>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6741</xdr:rowOff>
    </xdr:from>
    <xdr:ext cx="410689" cy="225703"/>
    <xdr:sp macro="" textlink="">
      <xdr:nvSpPr>
        <xdr:cNvPr id="134" name="テキスト ボックス 133">
          <a:extLst>
            <a:ext uri="{FF2B5EF4-FFF2-40B4-BE49-F238E27FC236}">
              <a16:creationId xmlns:a16="http://schemas.microsoft.com/office/drawing/2014/main" id="{69CE3862-1ABB-4685-8B76-D5544CDDECA1}"/>
            </a:ext>
          </a:extLst>
        </xdr:cNvPr>
        <xdr:cNvSpPr txBox="1"/>
      </xdr:nvSpPr>
      <xdr:spPr>
        <a:xfrm>
          <a:off x="9756296" y="5561721"/>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83608</xdr:rowOff>
    </xdr:from>
    <xdr:to>
      <xdr:col>80</xdr:col>
      <xdr:colOff>9525</xdr:colOff>
      <xdr:row>26</xdr:row>
      <xdr:rowOff>83608</xdr:rowOff>
    </xdr:to>
    <xdr:cxnSp macro="">
      <xdr:nvCxnSpPr>
        <xdr:cNvPr id="135" name="直線コネクタ 134">
          <a:extLst>
            <a:ext uri="{FF2B5EF4-FFF2-40B4-BE49-F238E27FC236}">
              <a16:creationId xmlns:a16="http://schemas.microsoft.com/office/drawing/2014/main" id="{C7CBB75F-2247-4E9F-B557-4EC67CECF373}"/>
            </a:ext>
          </a:extLst>
        </xdr:cNvPr>
        <xdr:cNvCxnSpPr/>
      </xdr:nvCxnSpPr>
      <xdr:spPr>
        <a:xfrm>
          <a:off x="10188575" y="5295688"/>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25</xdr:row>
      <xdr:rowOff>161257</xdr:rowOff>
    </xdr:from>
    <xdr:ext cx="308097" cy="225703"/>
    <xdr:sp macro="" textlink="">
      <xdr:nvSpPr>
        <xdr:cNvPr id="136" name="テキスト ボックス 135">
          <a:extLst>
            <a:ext uri="{FF2B5EF4-FFF2-40B4-BE49-F238E27FC236}">
              <a16:creationId xmlns:a16="http://schemas.microsoft.com/office/drawing/2014/main" id="{64179F68-2DB5-446D-8974-38B849966025}"/>
            </a:ext>
          </a:extLst>
        </xdr:cNvPr>
        <xdr:cNvSpPr txBox="1"/>
      </xdr:nvSpPr>
      <xdr:spPr>
        <a:xfrm>
          <a:off x="9856983" y="5201887"/>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7" name="直線コネクタ 136">
          <a:extLst>
            <a:ext uri="{FF2B5EF4-FFF2-40B4-BE49-F238E27FC236}">
              <a16:creationId xmlns:a16="http://schemas.microsoft.com/office/drawing/2014/main" id="{608266D1-CCAE-4D25-9F8D-8BA865DE25D0}"/>
            </a:ext>
          </a:extLst>
        </xdr:cNvPr>
        <xdr:cNvCxnSpPr/>
      </xdr:nvCxnSpPr>
      <xdr:spPr>
        <a:xfrm>
          <a:off x="10188575" y="4932045"/>
          <a:ext cx="3805555"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149225</xdr:colOff>
      <xdr:row>24</xdr:row>
      <xdr:rowOff>66675</xdr:rowOff>
    </xdr:from>
    <xdr:to>
      <xdr:col>80</xdr:col>
      <xdr:colOff>9525</xdr:colOff>
      <xdr:row>36</xdr:row>
      <xdr:rowOff>168275</xdr:rowOff>
    </xdr:to>
    <xdr:sp macro="" textlink="">
      <xdr:nvSpPr>
        <xdr:cNvPr id="138" name="債務償還比率グラフ枠">
          <a:extLst>
            <a:ext uri="{FF2B5EF4-FFF2-40B4-BE49-F238E27FC236}">
              <a16:creationId xmlns:a16="http://schemas.microsoft.com/office/drawing/2014/main" id="{58A6CA28-FA0D-4A66-917B-AC3E76397E5A}"/>
            </a:ext>
          </a:extLst>
        </xdr:cNvPr>
        <xdr:cNvSpPr/>
      </xdr:nvSpPr>
      <xdr:spPr>
        <a:xfrm>
          <a:off x="10188575" y="4932045"/>
          <a:ext cx="3805555" cy="2164715"/>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83608</xdr:rowOff>
    </xdr:from>
    <xdr:to>
      <xdr:col>76</xdr:col>
      <xdr:colOff>21589</xdr:colOff>
      <xdr:row>34</xdr:row>
      <xdr:rowOff>8727</xdr:rowOff>
    </xdr:to>
    <xdr:cxnSp macro="">
      <xdr:nvCxnSpPr>
        <xdr:cNvPr id="139" name="直線コネクタ 138">
          <a:extLst>
            <a:ext uri="{FF2B5EF4-FFF2-40B4-BE49-F238E27FC236}">
              <a16:creationId xmlns:a16="http://schemas.microsoft.com/office/drawing/2014/main" id="{F891E89E-15C5-45D8-8F1D-4AF4CB81AD95}"/>
            </a:ext>
          </a:extLst>
        </xdr:cNvPr>
        <xdr:cNvCxnSpPr/>
      </xdr:nvCxnSpPr>
      <xdr:spPr>
        <a:xfrm flipV="1">
          <a:off x="13313410" y="5295688"/>
          <a:ext cx="1269" cy="12967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34</xdr:row>
      <xdr:rowOff>12554</xdr:rowOff>
    </xdr:from>
    <xdr:ext cx="560923" cy="259045"/>
    <xdr:sp macro="" textlink="">
      <xdr:nvSpPr>
        <xdr:cNvPr id="140" name="債務償還比率最小値テキスト">
          <a:extLst>
            <a:ext uri="{FF2B5EF4-FFF2-40B4-BE49-F238E27FC236}">
              <a16:creationId xmlns:a16="http://schemas.microsoft.com/office/drawing/2014/main" id="{1B541198-19B0-4485-9AC8-1DFC01FDA262}"/>
            </a:ext>
          </a:extLst>
        </xdr:cNvPr>
        <xdr:cNvSpPr txBox="1"/>
      </xdr:nvSpPr>
      <xdr:spPr>
        <a:xfrm>
          <a:off x="13369925" y="6598139"/>
          <a:ext cx="56092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34</xdr:row>
      <xdr:rowOff>8727</xdr:rowOff>
    </xdr:from>
    <xdr:to>
      <xdr:col>76</xdr:col>
      <xdr:colOff>111125</xdr:colOff>
      <xdr:row>34</xdr:row>
      <xdr:rowOff>8727</xdr:rowOff>
    </xdr:to>
    <xdr:cxnSp macro="">
      <xdr:nvCxnSpPr>
        <xdr:cNvPr id="141" name="直線コネクタ 140">
          <a:extLst>
            <a:ext uri="{FF2B5EF4-FFF2-40B4-BE49-F238E27FC236}">
              <a16:creationId xmlns:a16="http://schemas.microsoft.com/office/drawing/2014/main" id="{2A4F536B-A426-40F2-AF2E-F592A49977D8}"/>
            </a:ext>
          </a:extLst>
        </xdr:cNvPr>
        <xdr:cNvCxnSpPr/>
      </xdr:nvCxnSpPr>
      <xdr:spPr>
        <a:xfrm>
          <a:off x="13251180" y="6592407"/>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30285</xdr:rowOff>
    </xdr:from>
    <xdr:ext cx="340478" cy="259045"/>
    <xdr:sp macro="" textlink="">
      <xdr:nvSpPr>
        <xdr:cNvPr id="142" name="債務償還比率最大値テキスト">
          <a:extLst>
            <a:ext uri="{FF2B5EF4-FFF2-40B4-BE49-F238E27FC236}">
              <a16:creationId xmlns:a16="http://schemas.microsoft.com/office/drawing/2014/main" id="{DAC01C62-2A29-481C-986A-B9C63E5521B6}"/>
            </a:ext>
          </a:extLst>
        </xdr:cNvPr>
        <xdr:cNvSpPr txBox="1"/>
      </xdr:nvSpPr>
      <xdr:spPr>
        <a:xfrm>
          <a:off x="13369925" y="5067105"/>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83608</xdr:rowOff>
    </xdr:from>
    <xdr:to>
      <xdr:col>76</xdr:col>
      <xdr:colOff>111125</xdr:colOff>
      <xdr:row>26</xdr:row>
      <xdr:rowOff>83608</xdr:rowOff>
    </xdr:to>
    <xdr:cxnSp macro="">
      <xdr:nvCxnSpPr>
        <xdr:cNvPr id="143" name="直線コネクタ 142">
          <a:extLst>
            <a:ext uri="{FF2B5EF4-FFF2-40B4-BE49-F238E27FC236}">
              <a16:creationId xmlns:a16="http://schemas.microsoft.com/office/drawing/2014/main" id="{80C90FB9-E381-4B6B-B119-6C9F7AA8912A}"/>
            </a:ext>
          </a:extLst>
        </xdr:cNvPr>
        <xdr:cNvCxnSpPr/>
      </xdr:nvCxnSpPr>
      <xdr:spPr>
        <a:xfrm>
          <a:off x="13251180" y="5295688"/>
          <a:ext cx="156845"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27</xdr:row>
      <xdr:rowOff>892</xdr:rowOff>
    </xdr:from>
    <xdr:ext cx="469744" cy="259045"/>
    <xdr:sp macro="" textlink="">
      <xdr:nvSpPr>
        <xdr:cNvPr id="144" name="債務償還比率平均値テキスト">
          <a:extLst>
            <a:ext uri="{FF2B5EF4-FFF2-40B4-BE49-F238E27FC236}">
              <a16:creationId xmlns:a16="http://schemas.microsoft.com/office/drawing/2014/main" id="{91BB38B5-B1C9-46C6-ACF5-DAD4229E2250}"/>
            </a:ext>
          </a:extLst>
        </xdr:cNvPr>
        <xdr:cNvSpPr txBox="1"/>
      </xdr:nvSpPr>
      <xdr:spPr>
        <a:xfrm>
          <a:off x="13369925" y="53825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27</xdr:row>
      <xdr:rowOff>149465</xdr:rowOff>
    </xdr:from>
    <xdr:to>
      <xdr:col>76</xdr:col>
      <xdr:colOff>73025</xdr:colOff>
      <xdr:row>28</xdr:row>
      <xdr:rowOff>79615</xdr:rowOff>
    </xdr:to>
    <xdr:sp macro="" textlink="">
      <xdr:nvSpPr>
        <xdr:cNvPr id="145" name="フローチャート: 判断 144">
          <a:extLst>
            <a:ext uri="{FF2B5EF4-FFF2-40B4-BE49-F238E27FC236}">
              <a16:creationId xmlns:a16="http://schemas.microsoft.com/office/drawing/2014/main" id="{791DB8A0-91F2-4BC0-9CC3-C5075C587A88}"/>
            </a:ext>
          </a:extLst>
        </xdr:cNvPr>
        <xdr:cNvSpPr/>
      </xdr:nvSpPr>
      <xdr:spPr>
        <a:xfrm>
          <a:off x="13289280" y="5531090"/>
          <a:ext cx="80645"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27</xdr:row>
      <xdr:rowOff>76779</xdr:rowOff>
    </xdr:from>
    <xdr:to>
      <xdr:col>72</xdr:col>
      <xdr:colOff>123825</xdr:colOff>
      <xdr:row>28</xdr:row>
      <xdr:rowOff>6929</xdr:rowOff>
    </xdr:to>
    <xdr:sp macro="" textlink="">
      <xdr:nvSpPr>
        <xdr:cNvPr id="146" name="フローチャート: 判断 145">
          <a:extLst>
            <a:ext uri="{FF2B5EF4-FFF2-40B4-BE49-F238E27FC236}">
              <a16:creationId xmlns:a16="http://schemas.microsoft.com/office/drawing/2014/main" id="{C5B357AE-45C7-475C-A398-637006B76288}"/>
            </a:ext>
          </a:extLst>
        </xdr:cNvPr>
        <xdr:cNvSpPr/>
      </xdr:nvSpPr>
      <xdr:spPr>
        <a:xfrm>
          <a:off x="12629515" y="5458404"/>
          <a:ext cx="107315"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27</xdr:row>
      <xdr:rowOff>27001</xdr:rowOff>
    </xdr:from>
    <xdr:to>
      <xdr:col>68</xdr:col>
      <xdr:colOff>123825</xdr:colOff>
      <xdr:row>27</xdr:row>
      <xdr:rowOff>128601</xdr:rowOff>
    </xdr:to>
    <xdr:sp macro="" textlink="">
      <xdr:nvSpPr>
        <xdr:cNvPr id="147" name="フローチャート: 判断 146">
          <a:extLst>
            <a:ext uri="{FF2B5EF4-FFF2-40B4-BE49-F238E27FC236}">
              <a16:creationId xmlns:a16="http://schemas.microsoft.com/office/drawing/2014/main" id="{B74C396A-AE95-403C-BAEF-B7B1AABAE308}"/>
            </a:ext>
          </a:extLst>
        </xdr:cNvPr>
        <xdr:cNvSpPr/>
      </xdr:nvSpPr>
      <xdr:spPr>
        <a:xfrm>
          <a:off x="11943715" y="5406721"/>
          <a:ext cx="10731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28</xdr:row>
      <xdr:rowOff>37747</xdr:rowOff>
    </xdr:from>
    <xdr:to>
      <xdr:col>64</xdr:col>
      <xdr:colOff>123825</xdr:colOff>
      <xdr:row>28</xdr:row>
      <xdr:rowOff>139347</xdr:rowOff>
    </xdr:to>
    <xdr:sp macro="" textlink="">
      <xdr:nvSpPr>
        <xdr:cNvPr id="148" name="フローチャート: 判断 147">
          <a:extLst>
            <a:ext uri="{FF2B5EF4-FFF2-40B4-BE49-F238E27FC236}">
              <a16:creationId xmlns:a16="http://schemas.microsoft.com/office/drawing/2014/main" id="{FF644481-06CC-45E8-A3CB-D4F148DEEC00}"/>
            </a:ext>
          </a:extLst>
        </xdr:cNvPr>
        <xdr:cNvSpPr/>
      </xdr:nvSpPr>
      <xdr:spPr>
        <a:xfrm>
          <a:off x="11257915" y="5590822"/>
          <a:ext cx="107315"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28</xdr:row>
      <xdr:rowOff>44944</xdr:rowOff>
    </xdr:from>
    <xdr:to>
      <xdr:col>60</xdr:col>
      <xdr:colOff>123825</xdr:colOff>
      <xdr:row>28</xdr:row>
      <xdr:rowOff>146544</xdr:rowOff>
    </xdr:to>
    <xdr:sp macro="" textlink="">
      <xdr:nvSpPr>
        <xdr:cNvPr id="149" name="フローチャート: 判断 148">
          <a:extLst>
            <a:ext uri="{FF2B5EF4-FFF2-40B4-BE49-F238E27FC236}">
              <a16:creationId xmlns:a16="http://schemas.microsoft.com/office/drawing/2014/main" id="{18D5A224-25B0-4E07-A986-3E489B5AAAA3}"/>
            </a:ext>
          </a:extLst>
        </xdr:cNvPr>
        <xdr:cNvSpPr/>
      </xdr:nvSpPr>
      <xdr:spPr>
        <a:xfrm>
          <a:off x="10572115" y="5599924"/>
          <a:ext cx="107315"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50" name="テキスト ボックス 149">
          <a:extLst>
            <a:ext uri="{FF2B5EF4-FFF2-40B4-BE49-F238E27FC236}">
              <a16:creationId xmlns:a16="http://schemas.microsoft.com/office/drawing/2014/main" id="{DD6E6E77-DAF0-4F0E-A49A-FD5FF3DA16E7}"/>
            </a:ext>
          </a:extLst>
        </xdr:cNvPr>
        <xdr:cNvSpPr txBox="1"/>
      </xdr:nvSpPr>
      <xdr:spPr>
        <a:xfrm>
          <a:off x="13160375"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R05</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51" name="テキスト ボックス 150">
          <a:extLst>
            <a:ext uri="{FF2B5EF4-FFF2-40B4-BE49-F238E27FC236}">
              <a16:creationId xmlns:a16="http://schemas.microsoft.com/office/drawing/2014/main" id="{3ADA7801-2FFA-4CDD-821B-8647EEAD7625}"/>
            </a:ext>
          </a:extLst>
        </xdr:cNvPr>
        <xdr:cNvSpPr txBox="1"/>
      </xdr:nvSpPr>
      <xdr:spPr>
        <a:xfrm>
          <a:off x="125272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R04</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52" name="テキスト ボックス 151">
          <a:extLst>
            <a:ext uri="{FF2B5EF4-FFF2-40B4-BE49-F238E27FC236}">
              <a16:creationId xmlns:a16="http://schemas.microsoft.com/office/drawing/2014/main" id="{FEB79014-81CB-49A6-9A5A-DFC6EE36CC5F}"/>
            </a:ext>
          </a:extLst>
        </xdr:cNvPr>
        <xdr:cNvSpPr txBox="1"/>
      </xdr:nvSpPr>
      <xdr:spPr>
        <a:xfrm>
          <a:off x="118414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R03</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53" name="テキスト ボックス 152">
          <a:extLst>
            <a:ext uri="{FF2B5EF4-FFF2-40B4-BE49-F238E27FC236}">
              <a16:creationId xmlns:a16="http://schemas.microsoft.com/office/drawing/2014/main" id="{04B5D82F-CFC7-45B9-A47A-3EE195206D77}"/>
            </a:ext>
          </a:extLst>
        </xdr:cNvPr>
        <xdr:cNvSpPr txBox="1"/>
      </xdr:nvSpPr>
      <xdr:spPr>
        <a:xfrm>
          <a:off x="111556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54" name="テキスト ボックス 153">
          <a:extLst>
            <a:ext uri="{FF2B5EF4-FFF2-40B4-BE49-F238E27FC236}">
              <a16:creationId xmlns:a16="http://schemas.microsoft.com/office/drawing/2014/main" id="{4AFB8CB4-52FF-4092-84CF-EF2B15530715}"/>
            </a:ext>
          </a:extLst>
        </xdr:cNvPr>
        <xdr:cNvSpPr txBox="1"/>
      </xdr:nvSpPr>
      <xdr:spPr>
        <a:xfrm>
          <a:off x="10469880" y="714075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69772</xdr:rowOff>
    </xdr:from>
    <xdr:to>
      <xdr:col>76</xdr:col>
      <xdr:colOff>73025</xdr:colOff>
      <xdr:row>28</xdr:row>
      <xdr:rowOff>171372</xdr:rowOff>
    </xdr:to>
    <xdr:sp macro="" textlink="">
      <xdr:nvSpPr>
        <xdr:cNvPr id="155" name="楕円 154">
          <a:extLst>
            <a:ext uri="{FF2B5EF4-FFF2-40B4-BE49-F238E27FC236}">
              <a16:creationId xmlns:a16="http://schemas.microsoft.com/office/drawing/2014/main" id="{4AAA2BF7-6681-4956-9CB8-0920ECF014B5}"/>
            </a:ext>
          </a:extLst>
        </xdr:cNvPr>
        <xdr:cNvSpPr/>
      </xdr:nvSpPr>
      <xdr:spPr>
        <a:xfrm>
          <a:off x="13289280" y="5620942"/>
          <a:ext cx="80645"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28</xdr:row>
      <xdr:rowOff>48199</xdr:rowOff>
    </xdr:from>
    <xdr:ext cx="469744" cy="259045"/>
    <xdr:sp macro="" textlink="">
      <xdr:nvSpPr>
        <xdr:cNvPr id="156" name="債務償還比率該当値テキスト">
          <a:extLst>
            <a:ext uri="{FF2B5EF4-FFF2-40B4-BE49-F238E27FC236}">
              <a16:creationId xmlns:a16="http://schemas.microsoft.com/office/drawing/2014/main" id="{EC0E33BA-4568-46F8-B5D2-63F00381B3FB}"/>
            </a:ext>
          </a:extLst>
        </xdr:cNvPr>
        <xdr:cNvSpPr txBox="1"/>
      </xdr:nvSpPr>
      <xdr:spPr>
        <a:xfrm>
          <a:off x="13369925" y="5603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28</xdr:row>
      <xdr:rowOff>45064</xdr:rowOff>
    </xdr:from>
    <xdr:to>
      <xdr:col>72</xdr:col>
      <xdr:colOff>123825</xdr:colOff>
      <xdr:row>28</xdr:row>
      <xdr:rowOff>146664</xdr:rowOff>
    </xdr:to>
    <xdr:sp macro="" textlink="">
      <xdr:nvSpPr>
        <xdr:cNvPr id="157" name="楕円 156">
          <a:extLst>
            <a:ext uri="{FF2B5EF4-FFF2-40B4-BE49-F238E27FC236}">
              <a16:creationId xmlns:a16="http://schemas.microsoft.com/office/drawing/2014/main" id="{D588D91E-007A-42BA-84C2-3754D6C32FFE}"/>
            </a:ext>
          </a:extLst>
        </xdr:cNvPr>
        <xdr:cNvSpPr/>
      </xdr:nvSpPr>
      <xdr:spPr>
        <a:xfrm>
          <a:off x="12629515" y="5600044"/>
          <a:ext cx="107315"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95864</xdr:rowOff>
    </xdr:from>
    <xdr:to>
      <xdr:col>76</xdr:col>
      <xdr:colOff>22225</xdr:colOff>
      <xdr:row>28</xdr:row>
      <xdr:rowOff>120572</xdr:rowOff>
    </xdr:to>
    <xdr:cxnSp macro="">
      <xdr:nvCxnSpPr>
        <xdr:cNvPr id="158" name="直線コネクタ 157">
          <a:extLst>
            <a:ext uri="{FF2B5EF4-FFF2-40B4-BE49-F238E27FC236}">
              <a16:creationId xmlns:a16="http://schemas.microsoft.com/office/drawing/2014/main" id="{AAE1BC71-5536-4003-96CE-D7017F61CCF5}"/>
            </a:ext>
          </a:extLst>
        </xdr:cNvPr>
        <xdr:cNvCxnSpPr/>
      </xdr:nvCxnSpPr>
      <xdr:spPr>
        <a:xfrm>
          <a:off x="12684125" y="5645129"/>
          <a:ext cx="631190" cy="30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28</xdr:row>
      <xdr:rowOff>14358</xdr:rowOff>
    </xdr:from>
    <xdr:to>
      <xdr:col>68</xdr:col>
      <xdr:colOff>123825</xdr:colOff>
      <xdr:row>28</xdr:row>
      <xdr:rowOff>115958</xdr:rowOff>
    </xdr:to>
    <xdr:sp macro="" textlink="">
      <xdr:nvSpPr>
        <xdr:cNvPr id="159" name="楕円 158">
          <a:extLst>
            <a:ext uri="{FF2B5EF4-FFF2-40B4-BE49-F238E27FC236}">
              <a16:creationId xmlns:a16="http://schemas.microsoft.com/office/drawing/2014/main" id="{9C8ACA1B-8794-4F78-B3F4-56C42A4631A7}"/>
            </a:ext>
          </a:extLst>
        </xdr:cNvPr>
        <xdr:cNvSpPr/>
      </xdr:nvSpPr>
      <xdr:spPr>
        <a:xfrm>
          <a:off x="11943715" y="5571243"/>
          <a:ext cx="107315"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28</xdr:row>
      <xdr:rowOff>65158</xdr:rowOff>
    </xdr:from>
    <xdr:to>
      <xdr:col>72</xdr:col>
      <xdr:colOff>73025</xdr:colOff>
      <xdr:row>28</xdr:row>
      <xdr:rowOff>95864</xdr:rowOff>
    </xdr:to>
    <xdr:cxnSp macro="">
      <xdr:nvCxnSpPr>
        <xdr:cNvPr id="160" name="直線コネクタ 159">
          <a:extLst>
            <a:ext uri="{FF2B5EF4-FFF2-40B4-BE49-F238E27FC236}">
              <a16:creationId xmlns:a16="http://schemas.microsoft.com/office/drawing/2014/main" id="{AFEA9F77-96BC-4026-ADBB-F1ACA26FA40B}"/>
            </a:ext>
          </a:extLst>
        </xdr:cNvPr>
        <xdr:cNvCxnSpPr/>
      </xdr:nvCxnSpPr>
      <xdr:spPr>
        <a:xfrm>
          <a:off x="11998325" y="5616328"/>
          <a:ext cx="685800" cy="288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27</xdr:row>
      <xdr:rowOff>70662</xdr:rowOff>
    </xdr:from>
    <xdr:to>
      <xdr:col>64</xdr:col>
      <xdr:colOff>123825</xdr:colOff>
      <xdr:row>28</xdr:row>
      <xdr:rowOff>812</xdr:rowOff>
    </xdr:to>
    <xdr:sp macro="" textlink="">
      <xdr:nvSpPr>
        <xdr:cNvPr id="161" name="楕円 160">
          <a:extLst>
            <a:ext uri="{FF2B5EF4-FFF2-40B4-BE49-F238E27FC236}">
              <a16:creationId xmlns:a16="http://schemas.microsoft.com/office/drawing/2014/main" id="{A11D33CF-37B1-41C7-86CA-8F3B6D83393A}"/>
            </a:ext>
          </a:extLst>
        </xdr:cNvPr>
        <xdr:cNvSpPr/>
      </xdr:nvSpPr>
      <xdr:spPr>
        <a:xfrm>
          <a:off x="11257915" y="5450382"/>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27</xdr:row>
      <xdr:rowOff>121462</xdr:rowOff>
    </xdr:from>
    <xdr:to>
      <xdr:col>68</xdr:col>
      <xdr:colOff>73025</xdr:colOff>
      <xdr:row>28</xdr:row>
      <xdr:rowOff>65158</xdr:rowOff>
    </xdr:to>
    <xdr:cxnSp macro="">
      <xdr:nvCxnSpPr>
        <xdr:cNvPr id="162" name="直線コネクタ 161">
          <a:extLst>
            <a:ext uri="{FF2B5EF4-FFF2-40B4-BE49-F238E27FC236}">
              <a16:creationId xmlns:a16="http://schemas.microsoft.com/office/drawing/2014/main" id="{DD66ABFE-5109-4F2C-B5F5-B9A352D23B61}"/>
            </a:ext>
          </a:extLst>
        </xdr:cNvPr>
        <xdr:cNvCxnSpPr/>
      </xdr:nvCxnSpPr>
      <xdr:spPr>
        <a:xfrm>
          <a:off x="11312525" y="5504992"/>
          <a:ext cx="685800" cy="1113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26</xdr:row>
      <xdr:rowOff>137280</xdr:rowOff>
    </xdr:from>
    <xdr:to>
      <xdr:col>60</xdr:col>
      <xdr:colOff>123825</xdr:colOff>
      <xdr:row>27</xdr:row>
      <xdr:rowOff>67430</xdr:rowOff>
    </xdr:to>
    <xdr:sp macro="" textlink="">
      <xdr:nvSpPr>
        <xdr:cNvPr id="163" name="楕円 162">
          <a:extLst>
            <a:ext uri="{FF2B5EF4-FFF2-40B4-BE49-F238E27FC236}">
              <a16:creationId xmlns:a16="http://schemas.microsoft.com/office/drawing/2014/main" id="{DE292C24-469B-45C8-BF72-AAA83D9E2EC2}"/>
            </a:ext>
          </a:extLst>
        </xdr:cNvPr>
        <xdr:cNvSpPr/>
      </xdr:nvSpPr>
      <xdr:spPr>
        <a:xfrm>
          <a:off x="10572115" y="5343645"/>
          <a:ext cx="107315"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27</xdr:row>
      <xdr:rowOff>16630</xdr:rowOff>
    </xdr:from>
    <xdr:to>
      <xdr:col>64</xdr:col>
      <xdr:colOff>73025</xdr:colOff>
      <xdr:row>27</xdr:row>
      <xdr:rowOff>121462</xdr:rowOff>
    </xdr:to>
    <xdr:cxnSp macro="">
      <xdr:nvCxnSpPr>
        <xdr:cNvPr id="164" name="直線コネクタ 163">
          <a:extLst>
            <a:ext uri="{FF2B5EF4-FFF2-40B4-BE49-F238E27FC236}">
              <a16:creationId xmlns:a16="http://schemas.microsoft.com/office/drawing/2014/main" id="{07CA0B98-52C5-459D-B21A-A9380760C6DE}"/>
            </a:ext>
          </a:extLst>
        </xdr:cNvPr>
        <xdr:cNvCxnSpPr/>
      </xdr:nvCxnSpPr>
      <xdr:spPr>
        <a:xfrm>
          <a:off x="10626725" y="5402065"/>
          <a:ext cx="685800" cy="1029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26</xdr:row>
      <xdr:rowOff>23456</xdr:rowOff>
    </xdr:from>
    <xdr:ext cx="469744" cy="259045"/>
    <xdr:sp macro="" textlink="">
      <xdr:nvSpPr>
        <xdr:cNvPr id="165" name="n_1aveValue債務償還比率">
          <a:extLst>
            <a:ext uri="{FF2B5EF4-FFF2-40B4-BE49-F238E27FC236}">
              <a16:creationId xmlns:a16="http://schemas.microsoft.com/office/drawing/2014/main" id="{9AE1A799-4FBD-4A3A-9DFF-4AB9E893F035}"/>
            </a:ext>
          </a:extLst>
        </xdr:cNvPr>
        <xdr:cNvSpPr txBox="1"/>
      </xdr:nvSpPr>
      <xdr:spPr>
        <a:xfrm>
          <a:off x="12459412" y="52298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25</xdr:row>
      <xdr:rowOff>145128</xdr:rowOff>
    </xdr:from>
    <xdr:ext cx="469744" cy="259045"/>
    <xdr:sp macro="" textlink="">
      <xdr:nvSpPr>
        <xdr:cNvPr id="166" name="n_2aveValue債務償還比率">
          <a:extLst>
            <a:ext uri="{FF2B5EF4-FFF2-40B4-BE49-F238E27FC236}">
              <a16:creationId xmlns:a16="http://schemas.microsoft.com/office/drawing/2014/main" id="{1D5DD476-2F74-4875-A8F5-F9928B7465DE}"/>
            </a:ext>
          </a:extLst>
        </xdr:cNvPr>
        <xdr:cNvSpPr txBox="1"/>
      </xdr:nvSpPr>
      <xdr:spPr>
        <a:xfrm>
          <a:off x="11780597" y="5181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130474</xdr:rowOff>
    </xdr:from>
    <xdr:ext cx="469744" cy="259045"/>
    <xdr:sp macro="" textlink="">
      <xdr:nvSpPr>
        <xdr:cNvPr id="167" name="n_3aveValue債務償還比率">
          <a:extLst>
            <a:ext uri="{FF2B5EF4-FFF2-40B4-BE49-F238E27FC236}">
              <a16:creationId xmlns:a16="http://schemas.microsoft.com/office/drawing/2014/main" id="{66F65A7E-F87F-4E72-B088-86E5796A3E7A}"/>
            </a:ext>
          </a:extLst>
        </xdr:cNvPr>
        <xdr:cNvSpPr txBox="1"/>
      </xdr:nvSpPr>
      <xdr:spPr>
        <a:xfrm>
          <a:off x="11094797" y="56873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28</xdr:row>
      <xdr:rowOff>137671</xdr:rowOff>
    </xdr:from>
    <xdr:ext cx="469744" cy="259045"/>
    <xdr:sp macro="" textlink="">
      <xdr:nvSpPr>
        <xdr:cNvPr id="168" name="n_4aveValue債務償還比率">
          <a:extLst>
            <a:ext uri="{FF2B5EF4-FFF2-40B4-BE49-F238E27FC236}">
              <a16:creationId xmlns:a16="http://schemas.microsoft.com/office/drawing/2014/main" id="{5AD3CBC3-8A90-4093-8893-0FD99A5BC2D2}"/>
            </a:ext>
          </a:extLst>
        </xdr:cNvPr>
        <xdr:cNvSpPr txBox="1"/>
      </xdr:nvSpPr>
      <xdr:spPr>
        <a:xfrm>
          <a:off x="10408997" y="56869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28</xdr:row>
      <xdr:rowOff>137791</xdr:rowOff>
    </xdr:from>
    <xdr:ext cx="469744" cy="259045"/>
    <xdr:sp macro="" textlink="">
      <xdr:nvSpPr>
        <xdr:cNvPr id="169" name="n_1mainValue債務償還比率">
          <a:extLst>
            <a:ext uri="{FF2B5EF4-FFF2-40B4-BE49-F238E27FC236}">
              <a16:creationId xmlns:a16="http://schemas.microsoft.com/office/drawing/2014/main" id="{6569A2B4-376D-4767-8D9B-DEB5FD514D94}"/>
            </a:ext>
          </a:extLst>
        </xdr:cNvPr>
        <xdr:cNvSpPr txBox="1"/>
      </xdr:nvSpPr>
      <xdr:spPr>
        <a:xfrm>
          <a:off x="12459412" y="56870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107085</xdr:rowOff>
    </xdr:from>
    <xdr:ext cx="469744" cy="259045"/>
    <xdr:sp macro="" textlink="">
      <xdr:nvSpPr>
        <xdr:cNvPr id="170" name="n_2mainValue債務償還比率">
          <a:extLst>
            <a:ext uri="{FF2B5EF4-FFF2-40B4-BE49-F238E27FC236}">
              <a16:creationId xmlns:a16="http://schemas.microsoft.com/office/drawing/2014/main" id="{3A58C857-74A3-4E15-A1D6-CF65069A3CE6}"/>
            </a:ext>
          </a:extLst>
        </xdr:cNvPr>
        <xdr:cNvSpPr txBox="1"/>
      </xdr:nvSpPr>
      <xdr:spPr>
        <a:xfrm>
          <a:off x="11780597" y="56582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26</xdr:row>
      <xdr:rowOff>17339</xdr:rowOff>
    </xdr:from>
    <xdr:ext cx="469744" cy="259045"/>
    <xdr:sp macro="" textlink="">
      <xdr:nvSpPr>
        <xdr:cNvPr id="171" name="n_3mainValue債務償還比率">
          <a:extLst>
            <a:ext uri="{FF2B5EF4-FFF2-40B4-BE49-F238E27FC236}">
              <a16:creationId xmlns:a16="http://schemas.microsoft.com/office/drawing/2014/main" id="{E0D73C5A-BB07-4F06-B278-4F773A74FC1E}"/>
            </a:ext>
          </a:extLst>
        </xdr:cNvPr>
        <xdr:cNvSpPr txBox="1"/>
      </xdr:nvSpPr>
      <xdr:spPr>
        <a:xfrm>
          <a:off x="11094797" y="52313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60969</xdr:colOff>
      <xdr:row>25</xdr:row>
      <xdr:rowOff>83957</xdr:rowOff>
    </xdr:from>
    <xdr:ext cx="405111" cy="259045"/>
    <xdr:sp macro="" textlink="">
      <xdr:nvSpPr>
        <xdr:cNvPr id="172" name="n_4mainValue債務償還比率">
          <a:extLst>
            <a:ext uri="{FF2B5EF4-FFF2-40B4-BE49-F238E27FC236}">
              <a16:creationId xmlns:a16="http://schemas.microsoft.com/office/drawing/2014/main" id="{6E88B145-A1D9-43AC-921E-EBACE358C7D3}"/>
            </a:ext>
          </a:extLst>
        </xdr:cNvPr>
        <xdr:cNvSpPr txBox="1"/>
      </xdr:nvSpPr>
      <xdr:spPr>
        <a:xfrm>
          <a:off x="10439409" y="512458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73" name="正方形/長方形 172">
          <a:extLst>
            <a:ext uri="{FF2B5EF4-FFF2-40B4-BE49-F238E27FC236}">
              <a16:creationId xmlns:a16="http://schemas.microsoft.com/office/drawing/2014/main" id="{CBF69F37-54AC-43BE-A9EF-838C05EE1E87}"/>
            </a:ext>
          </a:extLst>
        </xdr:cNvPr>
        <xdr:cNvSpPr/>
      </xdr:nvSpPr>
      <xdr:spPr>
        <a:xfrm>
          <a:off x="1142365" y="797242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74" name="正方形/長方形 173">
          <a:extLst>
            <a:ext uri="{FF2B5EF4-FFF2-40B4-BE49-F238E27FC236}">
              <a16:creationId xmlns:a16="http://schemas.microsoft.com/office/drawing/2014/main" id="{B6E9C736-85C9-49F0-9D60-F1289CF8F9E1}"/>
            </a:ext>
          </a:extLst>
        </xdr:cNvPr>
        <xdr:cNvSpPr/>
      </xdr:nvSpPr>
      <xdr:spPr>
        <a:xfrm>
          <a:off x="1142365" y="11770995"/>
          <a:ext cx="531495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5" name="テキスト ボックス 174">
          <a:extLst>
            <a:ext uri="{FF2B5EF4-FFF2-40B4-BE49-F238E27FC236}">
              <a16:creationId xmlns:a16="http://schemas.microsoft.com/office/drawing/2014/main" id="{95BD5435-2B55-4561-9230-BE72EDAACB94}"/>
            </a:ext>
          </a:extLst>
        </xdr:cNvPr>
        <xdr:cNvSpPr txBox="1"/>
      </xdr:nvSpPr>
      <xdr:spPr>
        <a:xfrm>
          <a:off x="830580" y="822261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6" name="テキスト ボックス 175">
          <a:extLst>
            <a:ext uri="{FF2B5EF4-FFF2-40B4-BE49-F238E27FC236}">
              <a16:creationId xmlns:a16="http://schemas.microsoft.com/office/drawing/2014/main" id="{09B141DA-0EC3-45A1-AAD3-EC0C3827C234}"/>
            </a:ext>
          </a:extLst>
        </xdr:cNvPr>
        <xdr:cNvSpPr txBox="1"/>
      </xdr:nvSpPr>
      <xdr:spPr>
        <a:xfrm>
          <a:off x="6285865" y="1089533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7" name="テキスト ボックス 176">
          <a:extLst>
            <a:ext uri="{FF2B5EF4-FFF2-40B4-BE49-F238E27FC236}">
              <a16:creationId xmlns:a16="http://schemas.microsoft.com/office/drawing/2014/main" id="{0632F24D-35D4-46FC-845A-00AF681AE1EB}"/>
            </a:ext>
          </a:extLst>
        </xdr:cNvPr>
        <xdr:cNvSpPr txBox="1"/>
      </xdr:nvSpPr>
      <xdr:spPr>
        <a:xfrm>
          <a:off x="830580" y="1199959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8" name="テキスト ボックス 177">
          <a:extLst>
            <a:ext uri="{FF2B5EF4-FFF2-40B4-BE49-F238E27FC236}">
              <a16:creationId xmlns:a16="http://schemas.microsoft.com/office/drawing/2014/main" id="{FB111400-7AA4-4F43-B35B-FDE51150B553}"/>
            </a:ext>
          </a:extLst>
        </xdr:cNvPr>
        <xdr:cNvSpPr txBox="1"/>
      </xdr:nvSpPr>
      <xdr:spPr>
        <a:xfrm>
          <a:off x="6285865" y="147574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C9923BD5-DCAE-4C30-98C7-6F9DEB1812F0}"/>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469B46D4-02EE-406D-B850-4CA07748EF5E}"/>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C74A2FA4-BDBE-4F1B-8598-9C8074360FE4}"/>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1159AEF4-F643-4D92-958F-9E88261B376A}"/>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1F4ACCEC-F6A5-4062-8D7B-B607049912FA}"/>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6841602C-8CEE-461E-B37C-D1D072BAD666}"/>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86585893-D550-4817-A099-AA4E4EAE6D3A}"/>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30C75AB6-C522-4514-A286-997426349D5B}"/>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54F396C3-8134-4BAE-BF42-5527948AA2FA}"/>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4CEA969D-27D0-4E9F-A9DB-2C69F1BFBB95}"/>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2,472
2,453
6.53
4,055,520
3,969,402
49,377
1,556,385
3,784,324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AC78D021-8DEB-46F7-8D7D-BCEA2427C2B3}"/>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609571B3-D098-4594-8D77-9973E5BCB698}"/>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D1FE7AC2-701F-44D6-ABA4-A13E0F280436}"/>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D3E1ABF7-938B-41AC-897A-B447FBD5B12F}"/>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39B33BE1-F126-44C5-BCDF-07511E79AEBD}"/>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a:extLst>
            <a:ext uri="{FF2B5EF4-FFF2-40B4-BE49-F238E27FC236}">
              <a16:creationId xmlns:a16="http://schemas.microsoft.com/office/drawing/2014/main" id="{E69628E0-A431-475E-8F6D-736AF86A861D}"/>
            </a:ext>
          </a:extLst>
        </xdr:cNvPr>
        <xdr:cNvSpPr/>
      </xdr:nvSpPr>
      <xdr:spPr>
        <a:xfrm>
          <a:off x="6474460" y="1714500"/>
          <a:ext cx="329819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ED9BAD4A-9E6B-4302-9612-1DF3DCCAF065}"/>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601CBCE3-D778-43CD-B53E-2914838EE647}"/>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9984C96E-BD91-4283-AFFA-D39D7845F361}"/>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2D231EB1-8D4E-4EF2-B619-833D37B4B4CD}"/>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10AD70A0-A74E-4843-B2AE-8901EB55AB36}"/>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DF8CAF20-6FA1-4D72-977A-9BD2993C81D9}"/>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127ADAAE-18C1-4C4D-9422-87F88EE5F066}"/>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F02CE41E-A731-4827-8D18-F077C50D7D83}"/>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F793D803-FE16-4F12-B5D1-ADF4150C2AD5}"/>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5B3B6201-0D79-4333-B5F5-93A0CF3794AC}"/>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5D951808-B480-4782-9FE2-C07E34E42223}"/>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C069CD2D-E171-4457-ADA3-EC93A51D793A}"/>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5AFCACD7-A54B-4A73-8A02-9307435CAEF9}"/>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43DD30AE-0D40-4CA3-B637-F1DB89010F3B}"/>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E87EC2CE-7F8A-450E-B263-9689A016CEA0}"/>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D2187767-F789-467A-ACEB-500391A4443C}"/>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F0BEE860-E405-4098-BAFA-2FDC72EA687A}"/>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2E91156E-10D1-4EA2-A16A-A77069AC6AC0}"/>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845CEFBB-5DFF-49BA-B96E-58C7380522F9}"/>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D32A7B30-46A8-4A6E-BE60-34E4AB75174E}"/>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DA8F8123-C039-472C-838A-604AA9121F45}"/>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1E10D72C-7736-4CAC-8556-907DF5552651}"/>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988209B0-8F0C-4922-96DF-3F9591CC21E9}"/>
            </a:ext>
          </a:extLst>
        </xdr:cNvPr>
        <xdr:cNvSpPr/>
      </xdr:nvSpPr>
      <xdr:spPr>
        <a:xfrm>
          <a:off x="6858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a:extLst>
            <a:ext uri="{FF2B5EF4-FFF2-40B4-BE49-F238E27FC236}">
              <a16:creationId xmlns:a16="http://schemas.microsoft.com/office/drawing/2014/main" id="{1149ECC2-345E-4733-A7A8-E5924B2A67E4}"/>
            </a:ext>
          </a:extLst>
        </xdr:cNvPr>
        <xdr:cNvSpPr txBox="1"/>
      </xdr:nvSpPr>
      <xdr:spPr>
        <a:xfrm>
          <a:off x="66675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a:extLst>
            <a:ext uri="{FF2B5EF4-FFF2-40B4-BE49-F238E27FC236}">
              <a16:creationId xmlns:a16="http://schemas.microsoft.com/office/drawing/2014/main" id="{BD93CE99-6F53-46A1-A994-F951CAEA0346}"/>
            </a:ext>
          </a:extLst>
        </xdr:cNvPr>
        <xdr:cNvCxnSpPr/>
      </xdr:nvCxnSpPr>
      <xdr:spPr>
        <a:xfrm>
          <a:off x="6858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a:extLst>
            <a:ext uri="{FF2B5EF4-FFF2-40B4-BE49-F238E27FC236}">
              <a16:creationId xmlns:a16="http://schemas.microsoft.com/office/drawing/2014/main" id="{F0CA6005-43F2-491E-8CA7-FE79420DDEBA}"/>
            </a:ext>
          </a:extLst>
        </xdr:cNvPr>
        <xdr:cNvSpPr txBox="1"/>
      </xdr:nvSpPr>
      <xdr:spPr>
        <a:xfrm>
          <a:off x="273866"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a:extLst>
            <a:ext uri="{FF2B5EF4-FFF2-40B4-BE49-F238E27FC236}">
              <a16:creationId xmlns:a16="http://schemas.microsoft.com/office/drawing/2014/main" id="{3ACE1031-0FD4-4AD2-97F0-7BF593B7F742}"/>
            </a:ext>
          </a:extLst>
        </xdr:cNvPr>
        <xdr:cNvCxnSpPr/>
      </xdr:nvCxnSpPr>
      <xdr:spPr>
        <a:xfrm>
          <a:off x="6858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a:extLst>
            <a:ext uri="{FF2B5EF4-FFF2-40B4-BE49-F238E27FC236}">
              <a16:creationId xmlns:a16="http://schemas.microsoft.com/office/drawing/2014/main" id="{B17D4187-4EB5-454B-A21D-8EB825E7DC7D}"/>
            </a:ext>
          </a:extLst>
        </xdr:cNvPr>
        <xdr:cNvSpPr txBox="1"/>
      </xdr:nvSpPr>
      <xdr:spPr>
        <a:xfrm>
          <a:off x="273866"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a:extLst>
            <a:ext uri="{FF2B5EF4-FFF2-40B4-BE49-F238E27FC236}">
              <a16:creationId xmlns:a16="http://schemas.microsoft.com/office/drawing/2014/main" id="{6100EC1A-9B3B-409A-B449-645A15E4A7CD}"/>
            </a:ext>
          </a:extLst>
        </xdr:cNvPr>
        <xdr:cNvCxnSpPr/>
      </xdr:nvCxnSpPr>
      <xdr:spPr>
        <a:xfrm>
          <a:off x="6858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a:extLst>
            <a:ext uri="{FF2B5EF4-FFF2-40B4-BE49-F238E27FC236}">
              <a16:creationId xmlns:a16="http://schemas.microsoft.com/office/drawing/2014/main" id="{C722BDF7-E612-4BC0-A163-6CCF9DDBD93D}"/>
            </a:ext>
          </a:extLst>
        </xdr:cNvPr>
        <xdr:cNvSpPr txBox="1"/>
      </xdr:nvSpPr>
      <xdr:spPr>
        <a:xfrm>
          <a:off x="343701" y="671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a:extLst>
            <a:ext uri="{FF2B5EF4-FFF2-40B4-BE49-F238E27FC236}">
              <a16:creationId xmlns:a16="http://schemas.microsoft.com/office/drawing/2014/main" id="{FE4976CD-0D26-4EBE-9348-5D277C875F4E}"/>
            </a:ext>
          </a:extLst>
        </xdr:cNvPr>
        <xdr:cNvCxnSpPr/>
      </xdr:nvCxnSpPr>
      <xdr:spPr>
        <a:xfrm>
          <a:off x="6858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a:extLst>
            <a:ext uri="{FF2B5EF4-FFF2-40B4-BE49-F238E27FC236}">
              <a16:creationId xmlns:a16="http://schemas.microsoft.com/office/drawing/2014/main" id="{FE427AD8-A229-43B3-8083-E627990C59F4}"/>
            </a:ext>
          </a:extLst>
        </xdr:cNvPr>
        <xdr:cNvSpPr txBox="1"/>
      </xdr:nvSpPr>
      <xdr:spPr>
        <a:xfrm>
          <a:off x="343701" y="6336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a:extLst>
            <a:ext uri="{FF2B5EF4-FFF2-40B4-BE49-F238E27FC236}">
              <a16:creationId xmlns:a16="http://schemas.microsoft.com/office/drawing/2014/main" id="{B6969F99-BEC8-4FDE-B13C-063B02D8CA3F}"/>
            </a:ext>
          </a:extLst>
        </xdr:cNvPr>
        <xdr:cNvCxnSpPr/>
      </xdr:nvCxnSpPr>
      <xdr:spPr>
        <a:xfrm>
          <a:off x="6858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a:extLst>
            <a:ext uri="{FF2B5EF4-FFF2-40B4-BE49-F238E27FC236}">
              <a16:creationId xmlns:a16="http://schemas.microsoft.com/office/drawing/2014/main" id="{EDC797D0-AA55-4BDA-A968-8412006FF485}"/>
            </a:ext>
          </a:extLst>
        </xdr:cNvPr>
        <xdr:cNvSpPr txBox="1"/>
      </xdr:nvSpPr>
      <xdr:spPr>
        <a:xfrm>
          <a:off x="343701" y="595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a:extLst>
            <a:ext uri="{FF2B5EF4-FFF2-40B4-BE49-F238E27FC236}">
              <a16:creationId xmlns:a16="http://schemas.microsoft.com/office/drawing/2014/main" id="{70D7A23D-2B29-4E10-92B8-351869CA4A88}"/>
            </a:ext>
          </a:extLst>
        </xdr:cNvPr>
        <xdr:cNvCxnSpPr/>
      </xdr:nvCxnSpPr>
      <xdr:spPr>
        <a:xfrm>
          <a:off x="6858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a:extLst>
            <a:ext uri="{FF2B5EF4-FFF2-40B4-BE49-F238E27FC236}">
              <a16:creationId xmlns:a16="http://schemas.microsoft.com/office/drawing/2014/main" id="{03DA40B4-5100-41DD-A71D-BF96955AFA4F}"/>
            </a:ext>
          </a:extLst>
        </xdr:cNvPr>
        <xdr:cNvSpPr txBox="1"/>
      </xdr:nvSpPr>
      <xdr:spPr>
        <a:xfrm>
          <a:off x="343701" y="557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a:extLst>
            <a:ext uri="{FF2B5EF4-FFF2-40B4-BE49-F238E27FC236}">
              <a16:creationId xmlns:a16="http://schemas.microsoft.com/office/drawing/2014/main" id="{B758CEC4-E0F7-436E-B321-C0B37CB058F8}"/>
            </a:ext>
          </a:extLst>
        </xdr:cNvPr>
        <xdr:cNvCxnSpPr/>
      </xdr:nvCxnSpPr>
      <xdr:spPr>
        <a:xfrm>
          <a:off x="6858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a:extLst>
            <a:ext uri="{FF2B5EF4-FFF2-40B4-BE49-F238E27FC236}">
              <a16:creationId xmlns:a16="http://schemas.microsoft.com/office/drawing/2014/main" id="{83F307DA-024E-4B17-802A-4F974EECB9EF}"/>
            </a:ext>
          </a:extLst>
        </xdr:cNvPr>
        <xdr:cNvSpPr txBox="1"/>
      </xdr:nvSpPr>
      <xdr:spPr>
        <a:xfrm>
          <a:off x="386866" y="519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a:extLst>
            <a:ext uri="{FF2B5EF4-FFF2-40B4-BE49-F238E27FC236}">
              <a16:creationId xmlns:a16="http://schemas.microsoft.com/office/drawing/2014/main" id="{C1CCCDEA-FDEB-49B6-8B54-BE3D80803617}"/>
            </a:ext>
          </a:extLst>
        </xdr:cNvPr>
        <xdr:cNvSpPr/>
      </xdr:nvSpPr>
      <xdr:spPr>
        <a:xfrm>
          <a:off x="6858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7620</xdr:rowOff>
    </xdr:from>
    <xdr:to>
      <xdr:col>24</xdr:col>
      <xdr:colOff>62865</xdr:colOff>
      <xdr:row>42</xdr:row>
      <xdr:rowOff>9525</xdr:rowOff>
    </xdr:to>
    <xdr:cxnSp macro="">
      <xdr:nvCxnSpPr>
        <xdr:cNvPr id="57" name="直線コネクタ 56">
          <a:extLst>
            <a:ext uri="{FF2B5EF4-FFF2-40B4-BE49-F238E27FC236}">
              <a16:creationId xmlns:a16="http://schemas.microsoft.com/office/drawing/2014/main" id="{5B73570F-26AF-4327-9CF8-E3BED841ED23}"/>
            </a:ext>
          </a:extLst>
        </xdr:cNvPr>
        <xdr:cNvCxnSpPr/>
      </xdr:nvCxnSpPr>
      <xdr:spPr>
        <a:xfrm flipV="1">
          <a:off x="4173855" y="5667375"/>
          <a:ext cx="0" cy="154495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13352</xdr:rowOff>
    </xdr:from>
    <xdr:ext cx="405111" cy="259045"/>
    <xdr:sp macro="" textlink="">
      <xdr:nvSpPr>
        <xdr:cNvPr id="58" name="【道路】&#10;有形固定資産減価償却率最小値テキスト">
          <a:extLst>
            <a:ext uri="{FF2B5EF4-FFF2-40B4-BE49-F238E27FC236}">
              <a16:creationId xmlns:a16="http://schemas.microsoft.com/office/drawing/2014/main" id="{13F672FB-0DEA-4B90-8724-1C92426DDA6D}"/>
            </a:ext>
          </a:extLst>
        </xdr:cNvPr>
        <xdr:cNvSpPr txBox="1"/>
      </xdr:nvSpPr>
      <xdr:spPr>
        <a:xfrm>
          <a:off x="4212590" y="7218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9525</xdr:rowOff>
    </xdr:from>
    <xdr:to>
      <xdr:col>24</xdr:col>
      <xdr:colOff>152400</xdr:colOff>
      <xdr:row>42</xdr:row>
      <xdr:rowOff>9525</xdr:rowOff>
    </xdr:to>
    <xdr:cxnSp macro="">
      <xdr:nvCxnSpPr>
        <xdr:cNvPr id="59" name="直線コネクタ 58">
          <a:extLst>
            <a:ext uri="{FF2B5EF4-FFF2-40B4-BE49-F238E27FC236}">
              <a16:creationId xmlns:a16="http://schemas.microsoft.com/office/drawing/2014/main" id="{C5EFE62B-E05D-4534-BDD2-969A445BDA09}"/>
            </a:ext>
          </a:extLst>
        </xdr:cNvPr>
        <xdr:cNvCxnSpPr/>
      </xdr:nvCxnSpPr>
      <xdr:spPr>
        <a:xfrm>
          <a:off x="4112260" y="72123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125747</xdr:rowOff>
    </xdr:from>
    <xdr:ext cx="405111" cy="259045"/>
    <xdr:sp macro="" textlink="">
      <xdr:nvSpPr>
        <xdr:cNvPr id="60" name="【道路】&#10;有形固定資産減価償却率最大値テキスト">
          <a:extLst>
            <a:ext uri="{FF2B5EF4-FFF2-40B4-BE49-F238E27FC236}">
              <a16:creationId xmlns:a16="http://schemas.microsoft.com/office/drawing/2014/main" id="{6BA8E9A5-F55E-4082-9962-8FF116FD6E04}"/>
            </a:ext>
          </a:extLst>
        </xdr:cNvPr>
        <xdr:cNvSpPr txBox="1"/>
      </xdr:nvSpPr>
      <xdr:spPr>
        <a:xfrm>
          <a:off x="4212590" y="5444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7620</xdr:rowOff>
    </xdr:from>
    <xdr:to>
      <xdr:col>24</xdr:col>
      <xdr:colOff>152400</xdr:colOff>
      <xdr:row>33</xdr:row>
      <xdr:rowOff>7620</xdr:rowOff>
    </xdr:to>
    <xdr:cxnSp macro="">
      <xdr:nvCxnSpPr>
        <xdr:cNvPr id="61" name="直線コネクタ 60">
          <a:extLst>
            <a:ext uri="{FF2B5EF4-FFF2-40B4-BE49-F238E27FC236}">
              <a16:creationId xmlns:a16="http://schemas.microsoft.com/office/drawing/2014/main" id="{CD9C695A-B938-4F00-9914-E28EBB736AD8}"/>
            </a:ext>
          </a:extLst>
        </xdr:cNvPr>
        <xdr:cNvCxnSpPr/>
      </xdr:nvCxnSpPr>
      <xdr:spPr>
        <a:xfrm>
          <a:off x="4112260" y="566737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63517</xdr:rowOff>
    </xdr:from>
    <xdr:ext cx="405111" cy="259045"/>
    <xdr:sp macro="" textlink="">
      <xdr:nvSpPr>
        <xdr:cNvPr id="62" name="【道路】&#10;有形固定資産減価償却率平均値テキスト">
          <a:extLst>
            <a:ext uri="{FF2B5EF4-FFF2-40B4-BE49-F238E27FC236}">
              <a16:creationId xmlns:a16="http://schemas.microsoft.com/office/drawing/2014/main" id="{8739A15D-EA06-46E4-99A8-063F2E005A32}"/>
            </a:ext>
          </a:extLst>
        </xdr:cNvPr>
        <xdr:cNvSpPr txBox="1"/>
      </xdr:nvSpPr>
      <xdr:spPr>
        <a:xfrm>
          <a:off x="4212590" y="64033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40640</xdr:rowOff>
    </xdr:from>
    <xdr:to>
      <xdr:col>24</xdr:col>
      <xdr:colOff>114300</xdr:colOff>
      <xdr:row>38</xdr:row>
      <xdr:rowOff>142240</xdr:rowOff>
    </xdr:to>
    <xdr:sp macro="" textlink="">
      <xdr:nvSpPr>
        <xdr:cNvPr id="63" name="フローチャート: 判断 62">
          <a:extLst>
            <a:ext uri="{FF2B5EF4-FFF2-40B4-BE49-F238E27FC236}">
              <a16:creationId xmlns:a16="http://schemas.microsoft.com/office/drawing/2014/main" id="{E7F8D2FB-4CA4-4B8E-9534-64A494AE740E}"/>
            </a:ext>
          </a:extLst>
        </xdr:cNvPr>
        <xdr:cNvSpPr/>
      </xdr:nvSpPr>
      <xdr:spPr>
        <a:xfrm>
          <a:off x="4131310" y="6555740"/>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38</xdr:row>
      <xdr:rowOff>36830</xdr:rowOff>
    </xdr:from>
    <xdr:to>
      <xdr:col>20</xdr:col>
      <xdr:colOff>38100</xdr:colOff>
      <xdr:row>38</xdr:row>
      <xdr:rowOff>138430</xdr:rowOff>
    </xdr:to>
    <xdr:sp macro="" textlink="">
      <xdr:nvSpPr>
        <xdr:cNvPr id="64" name="フローチャート: 判断 63">
          <a:extLst>
            <a:ext uri="{FF2B5EF4-FFF2-40B4-BE49-F238E27FC236}">
              <a16:creationId xmlns:a16="http://schemas.microsoft.com/office/drawing/2014/main" id="{DD389ABD-61F2-45DA-8966-D6BF939AB62A}"/>
            </a:ext>
          </a:extLst>
        </xdr:cNvPr>
        <xdr:cNvSpPr/>
      </xdr:nvSpPr>
      <xdr:spPr>
        <a:xfrm>
          <a:off x="3388360" y="65519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38</xdr:row>
      <xdr:rowOff>13970</xdr:rowOff>
    </xdr:from>
    <xdr:to>
      <xdr:col>15</xdr:col>
      <xdr:colOff>101600</xdr:colOff>
      <xdr:row>38</xdr:row>
      <xdr:rowOff>115570</xdr:rowOff>
    </xdr:to>
    <xdr:sp macro="" textlink="">
      <xdr:nvSpPr>
        <xdr:cNvPr id="65" name="フローチャート: 判断 64">
          <a:extLst>
            <a:ext uri="{FF2B5EF4-FFF2-40B4-BE49-F238E27FC236}">
              <a16:creationId xmlns:a16="http://schemas.microsoft.com/office/drawing/2014/main" id="{6355DCFB-104A-4A0F-93F2-5C05868DF291}"/>
            </a:ext>
          </a:extLst>
        </xdr:cNvPr>
        <xdr:cNvSpPr/>
      </xdr:nvSpPr>
      <xdr:spPr>
        <a:xfrm>
          <a:off x="2571750" y="653288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139700</xdr:rowOff>
    </xdr:from>
    <xdr:to>
      <xdr:col>10</xdr:col>
      <xdr:colOff>165100</xdr:colOff>
      <xdr:row>38</xdr:row>
      <xdr:rowOff>69850</xdr:rowOff>
    </xdr:to>
    <xdr:sp macro="" textlink="">
      <xdr:nvSpPr>
        <xdr:cNvPr id="66" name="フローチャート: 判断 65">
          <a:extLst>
            <a:ext uri="{FF2B5EF4-FFF2-40B4-BE49-F238E27FC236}">
              <a16:creationId xmlns:a16="http://schemas.microsoft.com/office/drawing/2014/main" id="{39B1B6AB-F1C0-43CB-98E5-B2984B28BA89}"/>
            </a:ext>
          </a:extLst>
        </xdr:cNvPr>
        <xdr:cNvSpPr/>
      </xdr:nvSpPr>
      <xdr:spPr>
        <a:xfrm>
          <a:off x="1774190" y="6479540"/>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37</xdr:row>
      <xdr:rowOff>132080</xdr:rowOff>
    </xdr:from>
    <xdr:to>
      <xdr:col>6</xdr:col>
      <xdr:colOff>38100</xdr:colOff>
      <xdr:row>38</xdr:row>
      <xdr:rowOff>62230</xdr:rowOff>
    </xdr:to>
    <xdr:sp macro="" textlink="">
      <xdr:nvSpPr>
        <xdr:cNvPr id="67" name="フローチャート: 判断 66">
          <a:extLst>
            <a:ext uri="{FF2B5EF4-FFF2-40B4-BE49-F238E27FC236}">
              <a16:creationId xmlns:a16="http://schemas.microsoft.com/office/drawing/2014/main" id="{A3AE58B6-158B-48BC-A9AC-E071DC3C9C93}"/>
            </a:ext>
          </a:extLst>
        </xdr:cNvPr>
        <xdr:cNvSpPr/>
      </xdr:nvSpPr>
      <xdr:spPr>
        <a:xfrm>
          <a:off x="988060" y="647954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a:extLst>
            <a:ext uri="{FF2B5EF4-FFF2-40B4-BE49-F238E27FC236}">
              <a16:creationId xmlns:a16="http://schemas.microsoft.com/office/drawing/2014/main" id="{C9A1968F-B70B-49E7-A3D1-E31499633F46}"/>
            </a:ext>
          </a:extLst>
        </xdr:cNvPr>
        <xdr:cNvSpPr txBox="1"/>
      </xdr:nvSpPr>
      <xdr:spPr>
        <a:xfrm>
          <a:off x="40030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a:extLst>
            <a:ext uri="{FF2B5EF4-FFF2-40B4-BE49-F238E27FC236}">
              <a16:creationId xmlns:a16="http://schemas.microsoft.com/office/drawing/2014/main" id="{E5928690-B711-4271-8B7A-2311D12E09A6}"/>
            </a:ext>
          </a:extLst>
        </xdr:cNvPr>
        <xdr:cNvSpPr txBox="1"/>
      </xdr:nvSpPr>
      <xdr:spPr>
        <a:xfrm>
          <a:off x="32600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a:extLst>
            <a:ext uri="{FF2B5EF4-FFF2-40B4-BE49-F238E27FC236}">
              <a16:creationId xmlns:a16="http://schemas.microsoft.com/office/drawing/2014/main" id="{68AAC6D1-3AAF-4A82-9C6F-FEC86EFAAD75}"/>
            </a:ext>
          </a:extLst>
        </xdr:cNvPr>
        <xdr:cNvSpPr txBox="1"/>
      </xdr:nvSpPr>
      <xdr:spPr>
        <a:xfrm>
          <a:off x="24549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a:extLst>
            <a:ext uri="{FF2B5EF4-FFF2-40B4-BE49-F238E27FC236}">
              <a16:creationId xmlns:a16="http://schemas.microsoft.com/office/drawing/2014/main" id="{B99373FE-AF3C-4588-B9EA-1FF28CE8F239}"/>
            </a:ext>
          </a:extLst>
        </xdr:cNvPr>
        <xdr:cNvSpPr txBox="1"/>
      </xdr:nvSpPr>
      <xdr:spPr>
        <a:xfrm>
          <a:off x="1657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a:extLst>
            <a:ext uri="{FF2B5EF4-FFF2-40B4-BE49-F238E27FC236}">
              <a16:creationId xmlns:a16="http://schemas.microsoft.com/office/drawing/2014/main" id="{935FAB31-72B3-47EE-B0DF-BEDE4C8E0A91}"/>
            </a:ext>
          </a:extLst>
        </xdr:cNvPr>
        <xdr:cNvSpPr txBox="1"/>
      </xdr:nvSpPr>
      <xdr:spPr>
        <a:xfrm>
          <a:off x="859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170180</xdr:rowOff>
    </xdr:from>
    <xdr:to>
      <xdr:col>24</xdr:col>
      <xdr:colOff>114300</xdr:colOff>
      <xdr:row>39</xdr:row>
      <xdr:rowOff>100330</xdr:rowOff>
    </xdr:to>
    <xdr:sp macro="" textlink="">
      <xdr:nvSpPr>
        <xdr:cNvPr id="73" name="楕円 72">
          <a:extLst>
            <a:ext uri="{FF2B5EF4-FFF2-40B4-BE49-F238E27FC236}">
              <a16:creationId xmlns:a16="http://schemas.microsoft.com/office/drawing/2014/main" id="{69393B27-5E7F-4B06-BF95-8D9CFE7543DE}"/>
            </a:ext>
          </a:extLst>
        </xdr:cNvPr>
        <xdr:cNvSpPr/>
      </xdr:nvSpPr>
      <xdr:spPr>
        <a:xfrm>
          <a:off x="4131310" y="668909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38</xdr:row>
      <xdr:rowOff>148607</xdr:rowOff>
    </xdr:from>
    <xdr:ext cx="405111" cy="259045"/>
    <xdr:sp macro="" textlink="">
      <xdr:nvSpPr>
        <xdr:cNvPr id="74" name="【道路】&#10;有形固定資産減価償却率該当値テキスト">
          <a:extLst>
            <a:ext uri="{FF2B5EF4-FFF2-40B4-BE49-F238E27FC236}">
              <a16:creationId xmlns:a16="http://schemas.microsoft.com/office/drawing/2014/main" id="{C9E4D51B-9531-47EA-A6A3-2D5DEDE0AB1A}"/>
            </a:ext>
          </a:extLst>
        </xdr:cNvPr>
        <xdr:cNvSpPr txBox="1"/>
      </xdr:nvSpPr>
      <xdr:spPr>
        <a:xfrm>
          <a:off x="4212590" y="6663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40640</xdr:rowOff>
    </xdr:from>
    <xdr:to>
      <xdr:col>20</xdr:col>
      <xdr:colOff>38100</xdr:colOff>
      <xdr:row>37</xdr:row>
      <xdr:rowOff>142240</xdr:rowOff>
    </xdr:to>
    <xdr:sp macro="" textlink="">
      <xdr:nvSpPr>
        <xdr:cNvPr id="75" name="楕円 74">
          <a:extLst>
            <a:ext uri="{FF2B5EF4-FFF2-40B4-BE49-F238E27FC236}">
              <a16:creationId xmlns:a16="http://schemas.microsoft.com/office/drawing/2014/main" id="{25662AFD-F25F-4E15-9ABD-C6B850BB4D91}"/>
            </a:ext>
          </a:extLst>
        </xdr:cNvPr>
        <xdr:cNvSpPr/>
      </xdr:nvSpPr>
      <xdr:spPr>
        <a:xfrm>
          <a:off x="3388360" y="6384290"/>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37</xdr:row>
      <xdr:rowOff>91440</xdr:rowOff>
    </xdr:from>
    <xdr:to>
      <xdr:col>24</xdr:col>
      <xdr:colOff>63500</xdr:colOff>
      <xdr:row>39</xdr:row>
      <xdr:rowOff>49530</xdr:rowOff>
    </xdr:to>
    <xdr:cxnSp macro="">
      <xdr:nvCxnSpPr>
        <xdr:cNvPr id="76" name="直線コネクタ 75">
          <a:extLst>
            <a:ext uri="{FF2B5EF4-FFF2-40B4-BE49-F238E27FC236}">
              <a16:creationId xmlns:a16="http://schemas.microsoft.com/office/drawing/2014/main" id="{8103D3E0-4139-4C31-B66B-739BDD041C22}"/>
            </a:ext>
          </a:extLst>
        </xdr:cNvPr>
        <xdr:cNvCxnSpPr/>
      </xdr:nvCxnSpPr>
      <xdr:spPr>
        <a:xfrm>
          <a:off x="3431540" y="6438900"/>
          <a:ext cx="742950" cy="3009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116840</xdr:rowOff>
    </xdr:from>
    <xdr:to>
      <xdr:col>15</xdr:col>
      <xdr:colOff>101600</xdr:colOff>
      <xdr:row>38</xdr:row>
      <xdr:rowOff>46990</xdr:rowOff>
    </xdr:to>
    <xdr:sp macro="" textlink="">
      <xdr:nvSpPr>
        <xdr:cNvPr id="77" name="楕円 76">
          <a:extLst>
            <a:ext uri="{FF2B5EF4-FFF2-40B4-BE49-F238E27FC236}">
              <a16:creationId xmlns:a16="http://schemas.microsoft.com/office/drawing/2014/main" id="{72E71DF0-D0DF-413C-9343-3875901F3D18}"/>
            </a:ext>
          </a:extLst>
        </xdr:cNvPr>
        <xdr:cNvSpPr/>
      </xdr:nvSpPr>
      <xdr:spPr>
        <a:xfrm>
          <a:off x="2571750" y="646049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91440</xdr:rowOff>
    </xdr:from>
    <xdr:to>
      <xdr:col>19</xdr:col>
      <xdr:colOff>177800</xdr:colOff>
      <xdr:row>37</xdr:row>
      <xdr:rowOff>167640</xdr:rowOff>
    </xdr:to>
    <xdr:cxnSp macro="">
      <xdr:nvCxnSpPr>
        <xdr:cNvPr id="78" name="直線コネクタ 77">
          <a:extLst>
            <a:ext uri="{FF2B5EF4-FFF2-40B4-BE49-F238E27FC236}">
              <a16:creationId xmlns:a16="http://schemas.microsoft.com/office/drawing/2014/main" id="{640C6654-CDD3-4111-9D4D-91E5F0F2F13B}"/>
            </a:ext>
          </a:extLst>
        </xdr:cNvPr>
        <xdr:cNvCxnSpPr/>
      </xdr:nvCxnSpPr>
      <xdr:spPr>
        <a:xfrm flipV="1">
          <a:off x="2626360" y="6438900"/>
          <a:ext cx="80518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156845</xdr:rowOff>
    </xdr:from>
    <xdr:to>
      <xdr:col>10</xdr:col>
      <xdr:colOff>165100</xdr:colOff>
      <xdr:row>38</xdr:row>
      <xdr:rowOff>86995</xdr:rowOff>
    </xdr:to>
    <xdr:sp macro="" textlink="">
      <xdr:nvSpPr>
        <xdr:cNvPr id="79" name="楕円 78">
          <a:extLst>
            <a:ext uri="{FF2B5EF4-FFF2-40B4-BE49-F238E27FC236}">
              <a16:creationId xmlns:a16="http://schemas.microsoft.com/office/drawing/2014/main" id="{809365BD-7A0B-48E5-9093-013B1C2EE47F}"/>
            </a:ext>
          </a:extLst>
        </xdr:cNvPr>
        <xdr:cNvSpPr/>
      </xdr:nvSpPr>
      <xdr:spPr>
        <a:xfrm>
          <a:off x="1774190" y="6502400"/>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37</xdr:row>
      <xdr:rowOff>167640</xdr:rowOff>
    </xdr:from>
    <xdr:to>
      <xdr:col>15</xdr:col>
      <xdr:colOff>50800</xdr:colOff>
      <xdr:row>38</xdr:row>
      <xdr:rowOff>36195</xdr:rowOff>
    </xdr:to>
    <xdr:cxnSp macro="">
      <xdr:nvCxnSpPr>
        <xdr:cNvPr id="80" name="直線コネクタ 79">
          <a:extLst>
            <a:ext uri="{FF2B5EF4-FFF2-40B4-BE49-F238E27FC236}">
              <a16:creationId xmlns:a16="http://schemas.microsoft.com/office/drawing/2014/main" id="{97501407-E699-4E5D-BD7A-EEA522D7F185}"/>
            </a:ext>
          </a:extLst>
        </xdr:cNvPr>
        <xdr:cNvCxnSpPr/>
      </xdr:nvCxnSpPr>
      <xdr:spPr>
        <a:xfrm flipV="1">
          <a:off x="1828800" y="6515100"/>
          <a:ext cx="79756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38</xdr:row>
      <xdr:rowOff>8255</xdr:rowOff>
    </xdr:from>
    <xdr:to>
      <xdr:col>6</xdr:col>
      <xdr:colOff>38100</xdr:colOff>
      <xdr:row>38</xdr:row>
      <xdr:rowOff>109855</xdr:rowOff>
    </xdr:to>
    <xdr:sp macro="" textlink="">
      <xdr:nvSpPr>
        <xdr:cNvPr id="81" name="楕円 80">
          <a:extLst>
            <a:ext uri="{FF2B5EF4-FFF2-40B4-BE49-F238E27FC236}">
              <a16:creationId xmlns:a16="http://schemas.microsoft.com/office/drawing/2014/main" id="{B3FC3E26-56F3-4826-A805-7D4D5DD51E29}"/>
            </a:ext>
          </a:extLst>
        </xdr:cNvPr>
        <xdr:cNvSpPr/>
      </xdr:nvSpPr>
      <xdr:spPr>
        <a:xfrm>
          <a:off x="988060" y="652526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38</xdr:row>
      <xdr:rowOff>36195</xdr:rowOff>
    </xdr:from>
    <xdr:to>
      <xdr:col>10</xdr:col>
      <xdr:colOff>114300</xdr:colOff>
      <xdr:row>38</xdr:row>
      <xdr:rowOff>59055</xdr:rowOff>
    </xdr:to>
    <xdr:cxnSp macro="">
      <xdr:nvCxnSpPr>
        <xdr:cNvPr id="82" name="直線コネクタ 81">
          <a:extLst>
            <a:ext uri="{FF2B5EF4-FFF2-40B4-BE49-F238E27FC236}">
              <a16:creationId xmlns:a16="http://schemas.microsoft.com/office/drawing/2014/main" id="{F6541CD2-0117-4FA5-89DB-18E4ECE73F30}"/>
            </a:ext>
          </a:extLst>
        </xdr:cNvPr>
        <xdr:cNvCxnSpPr/>
      </xdr:nvCxnSpPr>
      <xdr:spPr>
        <a:xfrm flipV="1">
          <a:off x="1031240" y="6551295"/>
          <a:ext cx="79756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38</xdr:row>
      <xdr:rowOff>129557</xdr:rowOff>
    </xdr:from>
    <xdr:ext cx="405111" cy="259045"/>
    <xdr:sp macro="" textlink="">
      <xdr:nvSpPr>
        <xdr:cNvPr id="83" name="n_1aveValue【道路】&#10;有形固定資産減価償却率">
          <a:extLst>
            <a:ext uri="{FF2B5EF4-FFF2-40B4-BE49-F238E27FC236}">
              <a16:creationId xmlns:a16="http://schemas.microsoft.com/office/drawing/2014/main" id="{DC471C89-9F22-4A15-8ABA-E0AA76FA5AEA}"/>
            </a:ext>
          </a:extLst>
        </xdr:cNvPr>
        <xdr:cNvSpPr txBox="1"/>
      </xdr:nvSpPr>
      <xdr:spPr>
        <a:xfrm>
          <a:off x="3239144" y="6648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38</xdr:row>
      <xdr:rowOff>106697</xdr:rowOff>
    </xdr:from>
    <xdr:ext cx="405111" cy="259045"/>
    <xdr:sp macro="" textlink="">
      <xdr:nvSpPr>
        <xdr:cNvPr id="84" name="n_2aveValue【道路】&#10;有形固定資産減価償却率">
          <a:extLst>
            <a:ext uri="{FF2B5EF4-FFF2-40B4-BE49-F238E27FC236}">
              <a16:creationId xmlns:a16="http://schemas.microsoft.com/office/drawing/2014/main" id="{DA742270-6DE4-4BFC-88B0-45D6A39D9A72}"/>
            </a:ext>
          </a:extLst>
        </xdr:cNvPr>
        <xdr:cNvSpPr txBox="1"/>
      </xdr:nvSpPr>
      <xdr:spPr>
        <a:xfrm>
          <a:off x="2439044" y="6619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36</xdr:row>
      <xdr:rowOff>86377</xdr:rowOff>
    </xdr:from>
    <xdr:ext cx="405111" cy="259045"/>
    <xdr:sp macro="" textlink="">
      <xdr:nvSpPr>
        <xdr:cNvPr id="85" name="n_3aveValue【道路】&#10;有形固定資産減価償却率">
          <a:extLst>
            <a:ext uri="{FF2B5EF4-FFF2-40B4-BE49-F238E27FC236}">
              <a16:creationId xmlns:a16="http://schemas.microsoft.com/office/drawing/2014/main" id="{E79DB161-DED6-41CF-91BC-0DDD2A25EF78}"/>
            </a:ext>
          </a:extLst>
        </xdr:cNvPr>
        <xdr:cNvSpPr txBox="1"/>
      </xdr:nvSpPr>
      <xdr:spPr>
        <a:xfrm>
          <a:off x="1641484" y="62604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78757</xdr:rowOff>
    </xdr:from>
    <xdr:ext cx="405111" cy="259045"/>
    <xdr:sp macro="" textlink="">
      <xdr:nvSpPr>
        <xdr:cNvPr id="86" name="n_4aveValue【道路】&#10;有形固定資産減価償却率">
          <a:extLst>
            <a:ext uri="{FF2B5EF4-FFF2-40B4-BE49-F238E27FC236}">
              <a16:creationId xmlns:a16="http://schemas.microsoft.com/office/drawing/2014/main" id="{A1C79570-FEE0-45E6-A34A-0997F77D6F19}"/>
            </a:ext>
          </a:extLst>
        </xdr:cNvPr>
        <xdr:cNvSpPr txBox="1"/>
      </xdr:nvSpPr>
      <xdr:spPr>
        <a:xfrm>
          <a:off x="855354" y="6250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158767</xdr:rowOff>
    </xdr:from>
    <xdr:ext cx="405111" cy="259045"/>
    <xdr:sp macro="" textlink="">
      <xdr:nvSpPr>
        <xdr:cNvPr id="87" name="n_1mainValue【道路】&#10;有形固定資産減価償却率">
          <a:extLst>
            <a:ext uri="{FF2B5EF4-FFF2-40B4-BE49-F238E27FC236}">
              <a16:creationId xmlns:a16="http://schemas.microsoft.com/office/drawing/2014/main" id="{CC5EB667-7D73-4525-BD17-AFB853CA2D8D}"/>
            </a:ext>
          </a:extLst>
        </xdr:cNvPr>
        <xdr:cNvSpPr txBox="1"/>
      </xdr:nvSpPr>
      <xdr:spPr>
        <a:xfrm>
          <a:off x="3239144" y="61614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63517</xdr:rowOff>
    </xdr:from>
    <xdr:ext cx="405111" cy="259045"/>
    <xdr:sp macro="" textlink="">
      <xdr:nvSpPr>
        <xdr:cNvPr id="88" name="n_2mainValue【道路】&#10;有形固定資産減価償却率">
          <a:extLst>
            <a:ext uri="{FF2B5EF4-FFF2-40B4-BE49-F238E27FC236}">
              <a16:creationId xmlns:a16="http://schemas.microsoft.com/office/drawing/2014/main" id="{FA52EAD9-51A8-4780-B2EE-9E3A77171251}"/>
            </a:ext>
          </a:extLst>
        </xdr:cNvPr>
        <xdr:cNvSpPr txBox="1"/>
      </xdr:nvSpPr>
      <xdr:spPr>
        <a:xfrm>
          <a:off x="2439044" y="6231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38</xdr:row>
      <xdr:rowOff>78122</xdr:rowOff>
    </xdr:from>
    <xdr:ext cx="405111" cy="259045"/>
    <xdr:sp macro="" textlink="">
      <xdr:nvSpPr>
        <xdr:cNvPr id="89" name="n_3mainValue【道路】&#10;有形固定資産減価償却率">
          <a:extLst>
            <a:ext uri="{FF2B5EF4-FFF2-40B4-BE49-F238E27FC236}">
              <a16:creationId xmlns:a16="http://schemas.microsoft.com/office/drawing/2014/main" id="{8F93258C-1FAE-4B5B-9846-11B30282BE56}"/>
            </a:ext>
          </a:extLst>
        </xdr:cNvPr>
        <xdr:cNvSpPr txBox="1"/>
      </xdr:nvSpPr>
      <xdr:spPr>
        <a:xfrm>
          <a:off x="1641484" y="65932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38</xdr:row>
      <xdr:rowOff>100982</xdr:rowOff>
    </xdr:from>
    <xdr:ext cx="405111" cy="259045"/>
    <xdr:sp macro="" textlink="">
      <xdr:nvSpPr>
        <xdr:cNvPr id="90" name="n_4mainValue【道路】&#10;有形固定資産減価償却率">
          <a:extLst>
            <a:ext uri="{FF2B5EF4-FFF2-40B4-BE49-F238E27FC236}">
              <a16:creationId xmlns:a16="http://schemas.microsoft.com/office/drawing/2014/main" id="{C606F2EF-A11B-44B7-B61D-A8EC415ABA99}"/>
            </a:ext>
          </a:extLst>
        </xdr:cNvPr>
        <xdr:cNvSpPr txBox="1"/>
      </xdr:nvSpPr>
      <xdr:spPr>
        <a:xfrm>
          <a:off x="855354" y="66122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a:extLst>
            <a:ext uri="{FF2B5EF4-FFF2-40B4-BE49-F238E27FC236}">
              <a16:creationId xmlns:a16="http://schemas.microsoft.com/office/drawing/2014/main" id="{BD090CB6-EB88-496B-B3E5-9DD71CC0504F}"/>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a:extLst>
            <a:ext uri="{FF2B5EF4-FFF2-40B4-BE49-F238E27FC236}">
              <a16:creationId xmlns:a16="http://schemas.microsoft.com/office/drawing/2014/main" id="{BB1430B0-8FF8-4741-BBC3-C6440433AAF4}"/>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a:extLst>
            <a:ext uri="{FF2B5EF4-FFF2-40B4-BE49-F238E27FC236}">
              <a16:creationId xmlns:a16="http://schemas.microsoft.com/office/drawing/2014/main" id="{61B3083E-421E-4ECD-9BB7-780833F96F88}"/>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a:extLst>
            <a:ext uri="{FF2B5EF4-FFF2-40B4-BE49-F238E27FC236}">
              <a16:creationId xmlns:a16="http://schemas.microsoft.com/office/drawing/2014/main" id="{9E4355B9-41AA-4D59-BE2E-3F77078BAB49}"/>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a:extLst>
            <a:ext uri="{FF2B5EF4-FFF2-40B4-BE49-F238E27FC236}">
              <a16:creationId xmlns:a16="http://schemas.microsoft.com/office/drawing/2014/main" id="{D6F51F32-BE6E-45D7-8E4C-5FC03CF00313}"/>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a:extLst>
            <a:ext uri="{FF2B5EF4-FFF2-40B4-BE49-F238E27FC236}">
              <a16:creationId xmlns:a16="http://schemas.microsoft.com/office/drawing/2014/main" id="{6C92BD63-E619-4BB6-81B6-FD8AC281AA30}"/>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a:extLst>
            <a:ext uri="{FF2B5EF4-FFF2-40B4-BE49-F238E27FC236}">
              <a16:creationId xmlns:a16="http://schemas.microsoft.com/office/drawing/2014/main" id="{E498ADC2-8622-4160-8365-2919683CC1AF}"/>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a:extLst>
            <a:ext uri="{FF2B5EF4-FFF2-40B4-BE49-F238E27FC236}">
              <a16:creationId xmlns:a16="http://schemas.microsoft.com/office/drawing/2014/main" id="{1DA30689-12F6-446F-8EC1-29094862F35E}"/>
            </a:ext>
          </a:extLst>
        </xdr:cNvPr>
        <xdr:cNvSpPr/>
      </xdr:nvSpPr>
      <xdr:spPr>
        <a:xfrm>
          <a:off x="596011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a:extLst>
            <a:ext uri="{FF2B5EF4-FFF2-40B4-BE49-F238E27FC236}">
              <a16:creationId xmlns:a16="http://schemas.microsoft.com/office/drawing/2014/main" id="{6C02E5CB-D0F9-4F3F-8C15-ECDEEC5BEE46}"/>
            </a:ext>
          </a:extLst>
        </xdr:cNvPr>
        <xdr:cNvSpPr txBox="1"/>
      </xdr:nvSpPr>
      <xdr:spPr>
        <a:xfrm>
          <a:off x="592201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a:extLst>
            <a:ext uri="{FF2B5EF4-FFF2-40B4-BE49-F238E27FC236}">
              <a16:creationId xmlns:a16="http://schemas.microsoft.com/office/drawing/2014/main" id="{74E65C5F-0890-44D6-BD12-F11175BF61D5}"/>
            </a:ext>
          </a:extLst>
        </xdr:cNvPr>
        <xdr:cNvCxnSpPr/>
      </xdr:nvCxnSpPr>
      <xdr:spPr>
        <a:xfrm>
          <a:off x="5960110" y="762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41</xdr:row>
      <xdr:rowOff>133350</xdr:rowOff>
    </xdr:from>
    <xdr:to>
      <xdr:col>59</xdr:col>
      <xdr:colOff>50800</xdr:colOff>
      <xdr:row>41</xdr:row>
      <xdr:rowOff>133350</xdr:rowOff>
    </xdr:to>
    <xdr:cxnSp macro="">
      <xdr:nvCxnSpPr>
        <xdr:cNvPr id="101" name="直線コネクタ 100">
          <a:extLst>
            <a:ext uri="{FF2B5EF4-FFF2-40B4-BE49-F238E27FC236}">
              <a16:creationId xmlns:a16="http://schemas.microsoft.com/office/drawing/2014/main" id="{B259C8A9-E394-4FCB-923F-74969A58C556}"/>
            </a:ext>
          </a:extLst>
        </xdr:cNvPr>
        <xdr:cNvCxnSpPr/>
      </xdr:nvCxnSpPr>
      <xdr:spPr>
        <a:xfrm>
          <a:off x="5960110" y="71589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40</xdr:row>
      <xdr:rowOff>162577</xdr:rowOff>
    </xdr:from>
    <xdr:ext cx="467179" cy="259045"/>
    <xdr:sp macro="" textlink="">
      <xdr:nvSpPr>
        <xdr:cNvPr id="102" name="テキスト ボックス 101">
          <a:extLst>
            <a:ext uri="{FF2B5EF4-FFF2-40B4-BE49-F238E27FC236}">
              <a16:creationId xmlns:a16="http://schemas.microsoft.com/office/drawing/2014/main" id="{FF08652E-D3DF-4008-A82B-CB458F50802C}"/>
            </a:ext>
          </a:extLst>
        </xdr:cNvPr>
        <xdr:cNvSpPr txBox="1"/>
      </xdr:nvSpPr>
      <xdr:spPr>
        <a:xfrm>
          <a:off x="5527221" y="70224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19050</xdr:rowOff>
    </xdr:from>
    <xdr:to>
      <xdr:col>59</xdr:col>
      <xdr:colOff>50800</xdr:colOff>
      <xdr:row>39</xdr:row>
      <xdr:rowOff>19050</xdr:rowOff>
    </xdr:to>
    <xdr:cxnSp macro="">
      <xdr:nvCxnSpPr>
        <xdr:cNvPr id="103" name="直線コネクタ 102">
          <a:extLst>
            <a:ext uri="{FF2B5EF4-FFF2-40B4-BE49-F238E27FC236}">
              <a16:creationId xmlns:a16="http://schemas.microsoft.com/office/drawing/2014/main" id="{4C8E142A-4328-461D-A836-2AA00E12B714}"/>
            </a:ext>
          </a:extLst>
        </xdr:cNvPr>
        <xdr:cNvCxnSpPr/>
      </xdr:nvCxnSpPr>
      <xdr:spPr>
        <a:xfrm>
          <a:off x="5960110" y="67017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48277</xdr:rowOff>
    </xdr:from>
    <xdr:ext cx="595419" cy="259045"/>
    <xdr:sp macro="" textlink="">
      <xdr:nvSpPr>
        <xdr:cNvPr id="104" name="テキスト ボックス 103">
          <a:extLst>
            <a:ext uri="{FF2B5EF4-FFF2-40B4-BE49-F238E27FC236}">
              <a16:creationId xmlns:a16="http://schemas.microsoft.com/office/drawing/2014/main" id="{5B4CF5AD-523A-4A83-BCDD-E9689CDA4A40}"/>
            </a:ext>
          </a:extLst>
        </xdr:cNvPr>
        <xdr:cNvSpPr txBox="1"/>
      </xdr:nvSpPr>
      <xdr:spPr>
        <a:xfrm>
          <a:off x="5416126" y="65652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76200</xdr:rowOff>
    </xdr:from>
    <xdr:to>
      <xdr:col>59</xdr:col>
      <xdr:colOff>50800</xdr:colOff>
      <xdr:row>36</xdr:row>
      <xdr:rowOff>76200</xdr:rowOff>
    </xdr:to>
    <xdr:cxnSp macro="">
      <xdr:nvCxnSpPr>
        <xdr:cNvPr id="105" name="直線コネクタ 104">
          <a:extLst>
            <a:ext uri="{FF2B5EF4-FFF2-40B4-BE49-F238E27FC236}">
              <a16:creationId xmlns:a16="http://schemas.microsoft.com/office/drawing/2014/main" id="{532E9F51-02C0-40C7-80CD-BE38696CC8F8}"/>
            </a:ext>
          </a:extLst>
        </xdr:cNvPr>
        <xdr:cNvCxnSpPr/>
      </xdr:nvCxnSpPr>
      <xdr:spPr>
        <a:xfrm>
          <a:off x="5960110" y="6248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105427</xdr:rowOff>
    </xdr:from>
    <xdr:ext cx="595419" cy="259045"/>
    <xdr:sp macro="" textlink="">
      <xdr:nvSpPr>
        <xdr:cNvPr id="106" name="テキスト ボックス 105">
          <a:extLst>
            <a:ext uri="{FF2B5EF4-FFF2-40B4-BE49-F238E27FC236}">
              <a16:creationId xmlns:a16="http://schemas.microsoft.com/office/drawing/2014/main" id="{50F319B5-3232-449B-8010-2C6A3718E560}"/>
            </a:ext>
          </a:extLst>
        </xdr:cNvPr>
        <xdr:cNvSpPr txBox="1"/>
      </xdr:nvSpPr>
      <xdr:spPr>
        <a:xfrm>
          <a:off x="5416126" y="61042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133350</xdr:rowOff>
    </xdr:from>
    <xdr:to>
      <xdr:col>59</xdr:col>
      <xdr:colOff>50800</xdr:colOff>
      <xdr:row>33</xdr:row>
      <xdr:rowOff>133350</xdr:rowOff>
    </xdr:to>
    <xdr:cxnSp macro="">
      <xdr:nvCxnSpPr>
        <xdr:cNvPr id="107" name="直線コネクタ 106">
          <a:extLst>
            <a:ext uri="{FF2B5EF4-FFF2-40B4-BE49-F238E27FC236}">
              <a16:creationId xmlns:a16="http://schemas.microsoft.com/office/drawing/2014/main" id="{142925E2-1206-475E-81E5-9DAED11046F8}"/>
            </a:ext>
          </a:extLst>
        </xdr:cNvPr>
        <xdr:cNvCxnSpPr/>
      </xdr:nvCxnSpPr>
      <xdr:spPr>
        <a:xfrm>
          <a:off x="5960110" y="57873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32</xdr:row>
      <xdr:rowOff>162577</xdr:rowOff>
    </xdr:from>
    <xdr:ext cx="595419" cy="259045"/>
    <xdr:sp macro="" textlink="">
      <xdr:nvSpPr>
        <xdr:cNvPr id="108" name="テキスト ボックス 107">
          <a:extLst>
            <a:ext uri="{FF2B5EF4-FFF2-40B4-BE49-F238E27FC236}">
              <a16:creationId xmlns:a16="http://schemas.microsoft.com/office/drawing/2014/main" id="{AFB9B358-2D79-4801-AEDE-30AD3D50085E}"/>
            </a:ext>
          </a:extLst>
        </xdr:cNvPr>
        <xdr:cNvSpPr txBox="1"/>
      </xdr:nvSpPr>
      <xdr:spPr>
        <a:xfrm>
          <a:off x="5416126" y="56508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09" name="直線コネクタ 108">
          <a:extLst>
            <a:ext uri="{FF2B5EF4-FFF2-40B4-BE49-F238E27FC236}">
              <a16:creationId xmlns:a16="http://schemas.microsoft.com/office/drawing/2014/main" id="{82058528-2D86-454E-95DC-6DC4660BFC3A}"/>
            </a:ext>
          </a:extLst>
        </xdr:cNvPr>
        <xdr:cNvCxnSpPr/>
      </xdr:nvCxnSpPr>
      <xdr:spPr>
        <a:xfrm>
          <a:off x="5960110" y="533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0" name="テキスト ボックス 109">
          <a:extLst>
            <a:ext uri="{FF2B5EF4-FFF2-40B4-BE49-F238E27FC236}">
              <a16:creationId xmlns:a16="http://schemas.microsoft.com/office/drawing/2014/main" id="{78E6E0E9-CCBC-4746-B14C-B5CEFBE32067}"/>
            </a:ext>
          </a:extLst>
        </xdr:cNvPr>
        <xdr:cNvSpPr txBox="1"/>
      </xdr:nvSpPr>
      <xdr:spPr>
        <a:xfrm>
          <a:off x="5416126" y="519368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1" name="【道路】&#10;一人当たり延長グラフ枠">
          <a:extLst>
            <a:ext uri="{FF2B5EF4-FFF2-40B4-BE49-F238E27FC236}">
              <a16:creationId xmlns:a16="http://schemas.microsoft.com/office/drawing/2014/main" id="{20E54E1D-3B78-4201-8BC8-F9D20905BCE6}"/>
            </a:ext>
          </a:extLst>
        </xdr:cNvPr>
        <xdr:cNvSpPr/>
      </xdr:nvSpPr>
      <xdr:spPr>
        <a:xfrm>
          <a:off x="596011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166086</xdr:rowOff>
    </xdr:from>
    <xdr:to>
      <xdr:col>54</xdr:col>
      <xdr:colOff>189865</xdr:colOff>
      <xdr:row>41</xdr:row>
      <xdr:rowOff>131556</xdr:rowOff>
    </xdr:to>
    <xdr:cxnSp macro="">
      <xdr:nvCxnSpPr>
        <xdr:cNvPr id="112" name="直線コネクタ 111">
          <a:extLst>
            <a:ext uri="{FF2B5EF4-FFF2-40B4-BE49-F238E27FC236}">
              <a16:creationId xmlns:a16="http://schemas.microsoft.com/office/drawing/2014/main" id="{105A9DD4-C4A7-46FF-98DB-C21D7D3DFF5C}"/>
            </a:ext>
          </a:extLst>
        </xdr:cNvPr>
        <xdr:cNvCxnSpPr/>
      </xdr:nvCxnSpPr>
      <xdr:spPr>
        <a:xfrm flipV="1">
          <a:off x="9429115" y="5827746"/>
          <a:ext cx="0" cy="1337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135383</xdr:rowOff>
    </xdr:from>
    <xdr:ext cx="469744" cy="259045"/>
    <xdr:sp macro="" textlink="">
      <xdr:nvSpPr>
        <xdr:cNvPr id="113" name="【道路】&#10;一人当たり延長最小値テキスト">
          <a:extLst>
            <a:ext uri="{FF2B5EF4-FFF2-40B4-BE49-F238E27FC236}">
              <a16:creationId xmlns:a16="http://schemas.microsoft.com/office/drawing/2014/main" id="{8050A323-EE7E-4162-B36B-3E796CB96C37}"/>
            </a:ext>
          </a:extLst>
        </xdr:cNvPr>
        <xdr:cNvSpPr txBox="1"/>
      </xdr:nvSpPr>
      <xdr:spPr>
        <a:xfrm>
          <a:off x="9467850" y="71610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0.785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131556</xdr:rowOff>
    </xdr:from>
    <xdr:to>
      <xdr:col>55</xdr:col>
      <xdr:colOff>88900</xdr:colOff>
      <xdr:row>41</xdr:row>
      <xdr:rowOff>131556</xdr:rowOff>
    </xdr:to>
    <xdr:cxnSp macro="">
      <xdr:nvCxnSpPr>
        <xdr:cNvPr id="114" name="直線コネクタ 113">
          <a:extLst>
            <a:ext uri="{FF2B5EF4-FFF2-40B4-BE49-F238E27FC236}">
              <a16:creationId xmlns:a16="http://schemas.microsoft.com/office/drawing/2014/main" id="{45C6FBE2-13EE-4151-8F9F-F48C4C086965}"/>
            </a:ext>
          </a:extLst>
        </xdr:cNvPr>
        <xdr:cNvCxnSpPr/>
      </xdr:nvCxnSpPr>
      <xdr:spPr>
        <a:xfrm>
          <a:off x="9356090" y="7164816"/>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112763</xdr:rowOff>
    </xdr:from>
    <xdr:ext cx="599010" cy="259045"/>
    <xdr:sp macro="" textlink="">
      <xdr:nvSpPr>
        <xdr:cNvPr id="115" name="【道路】&#10;一人当たり延長最大値テキスト">
          <a:extLst>
            <a:ext uri="{FF2B5EF4-FFF2-40B4-BE49-F238E27FC236}">
              <a16:creationId xmlns:a16="http://schemas.microsoft.com/office/drawing/2014/main" id="{2BE7B4A5-C870-417B-A365-66F06A47BA1D}"/>
            </a:ext>
          </a:extLst>
        </xdr:cNvPr>
        <xdr:cNvSpPr txBox="1"/>
      </xdr:nvSpPr>
      <xdr:spPr>
        <a:xfrm>
          <a:off x="9467850" y="55991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585.680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166086</xdr:rowOff>
    </xdr:from>
    <xdr:to>
      <xdr:col>55</xdr:col>
      <xdr:colOff>88900</xdr:colOff>
      <xdr:row>33</xdr:row>
      <xdr:rowOff>166086</xdr:rowOff>
    </xdr:to>
    <xdr:cxnSp macro="">
      <xdr:nvCxnSpPr>
        <xdr:cNvPr id="116" name="直線コネクタ 115">
          <a:extLst>
            <a:ext uri="{FF2B5EF4-FFF2-40B4-BE49-F238E27FC236}">
              <a16:creationId xmlns:a16="http://schemas.microsoft.com/office/drawing/2014/main" id="{E67E403A-D6BA-4086-9BCB-975EE7011B3B}"/>
            </a:ext>
          </a:extLst>
        </xdr:cNvPr>
        <xdr:cNvCxnSpPr/>
      </xdr:nvCxnSpPr>
      <xdr:spPr>
        <a:xfrm>
          <a:off x="9356090" y="5827746"/>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118298</xdr:rowOff>
    </xdr:from>
    <xdr:ext cx="534377" cy="259045"/>
    <xdr:sp macro="" textlink="">
      <xdr:nvSpPr>
        <xdr:cNvPr id="117" name="【道路】&#10;一人当たり延長平均値テキスト">
          <a:extLst>
            <a:ext uri="{FF2B5EF4-FFF2-40B4-BE49-F238E27FC236}">
              <a16:creationId xmlns:a16="http://schemas.microsoft.com/office/drawing/2014/main" id="{101997EA-1CFB-42DD-8AFC-2BC220CBB867}"/>
            </a:ext>
          </a:extLst>
        </xdr:cNvPr>
        <xdr:cNvSpPr txBox="1"/>
      </xdr:nvSpPr>
      <xdr:spPr>
        <a:xfrm>
          <a:off x="9467850" y="680675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69.370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95421</xdr:rowOff>
    </xdr:from>
    <xdr:to>
      <xdr:col>55</xdr:col>
      <xdr:colOff>50800</xdr:colOff>
      <xdr:row>41</xdr:row>
      <xdr:rowOff>25571</xdr:rowOff>
    </xdr:to>
    <xdr:sp macro="" textlink="">
      <xdr:nvSpPr>
        <xdr:cNvPr id="118" name="フローチャート: 判断 117">
          <a:extLst>
            <a:ext uri="{FF2B5EF4-FFF2-40B4-BE49-F238E27FC236}">
              <a16:creationId xmlns:a16="http://schemas.microsoft.com/office/drawing/2014/main" id="{DEFB24F5-0AE3-4888-944B-8680D0D22A30}"/>
            </a:ext>
          </a:extLst>
        </xdr:cNvPr>
        <xdr:cNvSpPr/>
      </xdr:nvSpPr>
      <xdr:spPr>
        <a:xfrm>
          <a:off x="9394190" y="6949611"/>
          <a:ext cx="9017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108476</xdr:rowOff>
    </xdr:from>
    <xdr:to>
      <xdr:col>50</xdr:col>
      <xdr:colOff>165100</xdr:colOff>
      <xdr:row>41</xdr:row>
      <xdr:rowOff>38626</xdr:rowOff>
    </xdr:to>
    <xdr:sp macro="" textlink="">
      <xdr:nvSpPr>
        <xdr:cNvPr id="119" name="フローチャート: 判断 118">
          <a:extLst>
            <a:ext uri="{FF2B5EF4-FFF2-40B4-BE49-F238E27FC236}">
              <a16:creationId xmlns:a16="http://schemas.microsoft.com/office/drawing/2014/main" id="{C704A1F5-126D-4B74-BC9A-02E71FD18936}"/>
            </a:ext>
          </a:extLst>
        </xdr:cNvPr>
        <xdr:cNvSpPr/>
      </xdr:nvSpPr>
      <xdr:spPr>
        <a:xfrm>
          <a:off x="8632190" y="6964571"/>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113825</xdr:rowOff>
    </xdr:from>
    <xdr:to>
      <xdr:col>46</xdr:col>
      <xdr:colOff>38100</xdr:colOff>
      <xdr:row>41</xdr:row>
      <xdr:rowOff>43975</xdr:rowOff>
    </xdr:to>
    <xdr:sp macro="" textlink="">
      <xdr:nvSpPr>
        <xdr:cNvPr id="120" name="フローチャート: 判断 119">
          <a:extLst>
            <a:ext uri="{FF2B5EF4-FFF2-40B4-BE49-F238E27FC236}">
              <a16:creationId xmlns:a16="http://schemas.microsoft.com/office/drawing/2014/main" id="{11F3EDE9-7F0E-4A58-BBC9-677042146E41}"/>
            </a:ext>
          </a:extLst>
        </xdr:cNvPr>
        <xdr:cNvSpPr/>
      </xdr:nvSpPr>
      <xdr:spPr>
        <a:xfrm>
          <a:off x="7846060" y="697182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53607</xdr:rowOff>
    </xdr:from>
    <xdr:to>
      <xdr:col>41</xdr:col>
      <xdr:colOff>101600</xdr:colOff>
      <xdr:row>40</xdr:row>
      <xdr:rowOff>155207</xdr:rowOff>
    </xdr:to>
    <xdr:sp macro="" textlink="">
      <xdr:nvSpPr>
        <xdr:cNvPr id="121" name="フローチャート: 判断 120">
          <a:extLst>
            <a:ext uri="{FF2B5EF4-FFF2-40B4-BE49-F238E27FC236}">
              <a16:creationId xmlns:a16="http://schemas.microsoft.com/office/drawing/2014/main" id="{1F29AC0E-7EBA-40EB-8CFB-C5068E218066}"/>
            </a:ext>
          </a:extLst>
        </xdr:cNvPr>
        <xdr:cNvSpPr/>
      </xdr:nvSpPr>
      <xdr:spPr>
        <a:xfrm>
          <a:off x="7029450" y="6915417"/>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60483</xdr:rowOff>
    </xdr:from>
    <xdr:to>
      <xdr:col>36</xdr:col>
      <xdr:colOff>165100</xdr:colOff>
      <xdr:row>40</xdr:row>
      <xdr:rowOff>162083</xdr:rowOff>
    </xdr:to>
    <xdr:sp macro="" textlink="">
      <xdr:nvSpPr>
        <xdr:cNvPr id="122" name="フローチャート: 判断 121">
          <a:extLst>
            <a:ext uri="{FF2B5EF4-FFF2-40B4-BE49-F238E27FC236}">
              <a16:creationId xmlns:a16="http://schemas.microsoft.com/office/drawing/2014/main" id="{5C9C66FE-2C54-4476-B328-97B8558614A4}"/>
            </a:ext>
          </a:extLst>
        </xdr:cNvPr>
        <xdr:cNvSpPr/>
      </xdr:nvSpPr>
      <xdr:spPr>
        <a:xfrm>
          <a:off x="6231890" y="6914673"/>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3" name="テキスト ボックス 122">
          <a:extLst>
            <a:ext uri="{FF2B5EF4-FFF2-40B4-BE49-F238E27FC236}">
              <a16:creationId xmlns:a16="http://schemas.microsoft.com/office/drawing/2014/main" id="{E0A96FA8-D507-4D8A-B6A7-51CE9DD67A2D}"/>
            </a:ext>
          </a:extLst>
        </xdr:cNvPr>
        <xdr:cNvSpPr txBox="1"/>
      </xdr:nvSpPr>
      <xdr:spPr>
        <a:xfrm>
          <a:off x="92583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4" name="テキスト ボックス 123">
          <a:extLst>
            <a:ext uri="{FF2B5EF4-FFF2-40B4-BE49-F238E27FC236}">
              <a16:creationId xmlns:a16="http://schemas.microsoft.com/office/drawing/2014/main" id="{5E325B11-4F03-4B98-9856-F0F5F9F6BBEC}"/>
            </a:ext>
          </a:extLst>
        </xdr:cNvPr>
        <xdr:cNvSpPr txBox="1"/>
      </xdr:nvSpPr>
      <xdr:spPr>
        <a:xfrm>
          <a:off x="85153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5" name="テキスト ボックス 124">
          <a:extLst>
            <a:ext uri="{FF2B5EF4-FFF2-40B4-BE49-F238E27FC236}">
              <a16:creationId xmlns:a16="http://schemas.microsoft.com/office/drawing/2014/main" id="{7A90DB76-060E-4BE4-872C-52C7D5B2ED06}"/>
            </a:ext>
          </a:extLst>
        </xdr:cNvPr>
        <xdr:cNvSpPr txBox="1"/>
      </xdr:nvSpPr>
      <xdr:spPr>
        <a:xfrm>
          <a:off x="77177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6" name="テキスト ボックス 125">
          <a:extLst>
            <a:ext uri="{FF2B5EF4-FFF2-40B4-BE49-F238E27FC236}">
              <a16:creationId xmlns:a16="http://schemas.microsoft.com/office/drawing/2014/main" id="{2BC17F4A-917D-4CC7-8D37-6EF0893E5F50}"/>
            </a:ext>
          </a:extLst>
        </xdr:cNvPr>
        <xdr:cNvSpPr txBox="1"/>
      </xdr:nvSpPr>
      <xdr:spPr>
        <a:xfrm>
          <a:off x="691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7" name="テキスト ボックス 126">
          <a:extLst>
            <a:ext uri="{FF2B5EF4-FFF2-40B4-BE49-F238E27FC236}">
              <a16:creationId xmlns:a16="http://schemas.microsoft.com/office/drawing/2014/main" id="{D8B5F90A-3981-4B98-9795-9CA8CA230465}"/>
            </a:ext>
          </a:extLst>
        </xdr:cNvPr>
        <xdr:cNvSpPr txBox="1"/>
      </xdr:nvSpPr>
      <xdr:spPr>
        <a:xfrm>
          <a:off x="6115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41</xdr:row>
      <xdr:rowOff>31547</xdr:rowOff>
    </xdr:from>
    <xdr:to>
      <xdr:col>55</xdr:col>
      <xdr:colOff>50800</xdr:colOff>
      <xdr:row>41</xdr:row>
      <xdr:rowOff>133147</xdr:rowOff>
    </xdr:to>
    <xdr:sp macro="" textlink="">
      <xdr:nvSpPr>
        <xdr:cNvPr id="128" name="楕円 127">
          <a:extLst>
            <a:ext uri="{FF2B5EF4-FFF2-40B4-BE49-F238E27FC236}">
              <a16:creationId xmlns:a16="http://schemas.microsoft.com/office/drawing/2014/main" id="{EA858A20-01E6-4D6E-B6E1-24B1093E63A5}"/>
            </a:ext>
          </a:extLst>
        </xdr:cNvPr>
        <xdr:cNvSpPr/>
      </xdr:nvSpPr>
      <xdr:spPr>
        <a:xfrm>
          <a:off x="9394190" y="7059092"/>
          <a:ext cx="9017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40</xdr:row>
      <xdr:rowOff>117924</xdr:rowOff>
    </xdr:from>
    <xdr:ext cx="534377" cy="259045"/>
    <xdr:sp macro="" textlink="">
      <xdr:nvSpPr>
        <xdr:cNvPr id="129" name="【道路】&#10;一人当たり延長該当値テキスト">
          <a:extLst>
            <a:ext uri="{FF2B5EF4-FFF2-40B4-BE49-F238E27FC236}">
              <a16:creationId xmlns:a16="http://schemas.microsoft.com/office/drawing/2014/main" id="{ED56CAC6-6191-4059-9AAB-736443602AD7}"/>
            </a:ext>
          </a:extLst>
        </xdr:cNvPr>
        <xdr:cNvSpPr txBox="1"/>
      </xdr:nvSpPr>
      <xdr:spPr>
        <a:xfrm>
          <a:off x="9467850" y="69759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22.311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41</xdr:row>
      <xdr:rowOff>32599</xdr:rowOff>
    </xdr:from>
    <xdr:to>
      <xdr:col>50</xdr:col>
      <xdr:colOff>165100</xdr:colOff>
      <xdr:row>41</xdr:row>
      <xdr:rowOff>134199</xdr:rowOff>
    </xdr:to>
    <xdr:sp macro="" textlink="">
      <xdr:nvSpPr>
        <xdr:cNvPr id="130" name="楕円 129">
          <a:extLst>
            <a:ext uri="{FF2B5EF4-FFF2-40B4-BE49-F238E27FC236}">
              <a16:creationId xmlns:a16="http://schemas.microsoft.com/office/drawing/2014/main" id="{539C656B-EEE8-4209-B174-5E374D6E42DE}"/>
            </a:ext>
          </a:extLst>
        </xdr:cNvPr>
        <xdr:cNvSpPr/>
      </xdr:nvSpPr>
      <xdr:spPr>
        <a:xfrm>
          <a:off x="8632190" y="7060144"/>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41</xdr:row>
      <xdr:rowOff>82347</xdr:rowOff>
    </xdr:from>
    <xdr:to>
      <xdr:col>55</xdr:col>
      <xdr:colOff>0</xdr:colOff>
      <xdr:row>41</xdr:row>
      <xdr:rowOff>83399</xdr:rowOff>
    </xdr:to>
    <xdr:cxnSp macro="">
      <xdr:nvCxnSpPr>
        <xdr:cNvPr id="131" name="直線コネクタ 130">
          <a:extLst>
            <a:ext uri="{FF2B5EF4-FFF2-40B4-BE49-F238E27FC236}">
              <a16:creationId xmlns:a16="http://schemas.microsoft.com/office/drawing/2014/main" id="{78DB28C4-07F9-45AA-AEB1-1DFFFDFC8A55}"/>
            </a:ext>
          </a:extLst>
        </xdr:cNvPr>
        <xdr:cNvCxnSpPr/>
      </xdr:nvCxnSpPr>
      <xdr:spPr>
        <a:xfrm flipV="1">
          <a:off x="8686800" y="7113702"/>
          <a:ext cx="742950" cy="1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41</xdr:row>
      <xdr:rowOff>30267</xdr:rowOff>
    </xdr:from>
    <xdr:to>
      <xdr:col>46</xdr:col>
      <xdr:colOff>38100</xdr:colOff>
      <xdr:row>41</xdr:row>
      <xdr:rowOff>131867</xdr:rowOff>
    </xdr:to>
    <xdr:sp macro="" textlink="">
      <xdr:nvSpPr>
        <xdr:cNvPr id="132" name="楕円 131">
          <a:extLst>
            <a:ext uri="{FF2B5EF4-FFF2-40B4-BE49-F238E27FC236}">
              <a16:creationId xmlns:a16="http://schemas.microsoft.com/office/drawing/2014/main" id="{63D7BC98-6284-4D39-B101-A62193A4F1E8}"/>
            </a:ext>
          </a:extLst>
        </xdr:cNvPr>
        <xdr:cNvSpPr/>
      </xdr:nvSpPr>
      <xdr:spPr>
        <a:xfrm>
          <a:off x="7846060" y="7057812"/>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41</xdr:row>
      <xdr:rowOff>81067</xdr:rowOff>
    </xdr:from>
    <xdr:to>
      <xdr:col>50</xdr:col>
      <xdr:colOff>114300</xdr:colOff>
      <xdr:row>41</xdr:row>
      <xdr:rowOff>83399</xdr:rowOff>
    </xdr:to>
    <xdr:cxnSp macro="">
      <xdr:nvCxnSpPr>
        <xdr:cNvPr id="133" name="直線コネクタ 132">
          <a:extLst>
            <a:ext uri="{FF2B5EF4-FFF2-40B4-BE49-F238E27FC236}">
              <a16:creationId xmlns:a16="http://schemas.microsoft.com/office/drawing/2014/main" id="{A00AAE9E-48BE-497C-AE52-10FF80532662}"/>
            </a:ext>
          </a:extLst>
        </xdr:cNvPr>
        <xdr:cNvCxnSpPr/>
      </xdr:nvCxnSpPr>
      <xdr:spPr>
        <a:xfrm>
          <a:off x="7889240" y="7112422"/>
          <a:ext cx="797560" cy="23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41</xdr:row>
      <xdr:rowOff>31330</xdr:rowOff>
    </xdr:from>
    <xdr:to>
      <xdr:col>41</xdr:col>
      <xdr:colOff>101600</xdr:colOff>
      <xdr:row>41</xdr:row>
      <xdr:rowOff>132930</xdr:rowOff>
    </xdr:to>
    <xdr:sp macro="" textlink="">
      <xdr:nvSpPr>
        <xdr:cNvPr id="134" name="楕円 133">
          <a:extLst>
            <a:ext uri="{FF2B5EF4-FFF2-40B4-BE49-F238E27FC236}">
              <a16:creationId xmlns:a16="http://schemas.microsoft.com/office/drawing/2014/main" id="{6DE2B3CD-16AE-4888-B791-5BCEC82E8672}"/>
            </a:ext>
          </a:extLst>
        </xdr:cNvPr>
        <xdr:cNvSpPr/>
      </xdr:nvSpPr>
      <xdr:spPr>
        <a:xfrm>
          <a:off x="7029450" y="7058875"/>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41</xdr:row>
      <xdr:rowOff>81067</xdr:rowOff>
    </xdr:from>
    <xdr:to>
      <xdr:col>45</xdr:col>
      <xdr:colOff>177800</xdr:colOff>
      <xdr:row>41</xdr:row>
      <xdr:rowOff>82130</xdr:rowOff>
    </xdr:to>
    <xdr:cxnSp macro="">
      <xdr:nvCxnSpPr>
        <xdr:cNvPr id="135" name="直線コネクタ 134">
          <a:extLst>
            <a:ext uri="{FF2B5EF4-FFF2-40B4-BE49-F238E27FC236}">
              <a16:creationId xmlns:a16="http://schemas.microsoft.com/office/drawing/2014/main" id="{114B4429-7B26-4BEE-947D-39B97AECEF61}"/>
            </a:ext>
          </a:extLst>
        </xdr:cNvPr>
        <xdr:cNvCxnSpPr/>
      </xdr:nvCxnSpPr>
      <xdr:spPr>
        <a:xfrm flipV="1">
          <a:off x="7084060" y="7112422"/>
          <a:ext cx="805180" cy="10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41</xdr:row>
      <xdr:rowOff>31566</xdr:rowOff>
    </xdr:from>
    <xdr:to>
      <xdr:col>36</xdr:col>
      <xdr:colOff>165100</xdr:colOff>
      <xdr:row>41</xdr:row>
      <xdr:rowOff>133166</xdr:rowOff>
    </xdr:to>
    <xdr:sp macro="" textlink="">
      <xdr:nvSpPr>
        <xdr:cNvPr id="136" name="楕円 135">
          <a:extLst>
            <a:ext uri="{FF2B5EF4-FFF2-40B4-BE49-F238E27FC236}">
              <a16:creationId xmlns:a16="http://schemas.microsoft.com/office/drawing/2014/main" id="{B202F6DF-1EFF-4D78-992C-08DF363B4022}"/>
            </a:ext>
          </a:extLst>
        </xdr:cNvPr>
        <xdr:cNvSpPr/>
      </xdr:nvSpPr>
      <xdr:spPr>
        <a:xfrm>
          <a:off x="6231890" y="7059111"/>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41</xdr:row>
      <xdr:rowOff>82130</xdr:rowOff>
    </xdr:from>
    <xdr:to>
      <xdr:col>41</xdr:col>
      <xdr:colOff>50800</xdr:colOff>
      <xdr:row>41</xdr:row>
      <xdr:rowOff>82366</xdr:rowOff>
    </xdr:to>
    <xdr:cxnSp macro="">
      <xdr:nvCxnSpPr>
        <xdr:cNvPr id="137" name="直線コネクタ 136">
          <a:extLst>
            <a:ext uri="{FF2B5EF4-FFF2-40B4-BE49-F238E27FC236}">
              <a16:creationId xmlns:a16="http://schemas.microsoft.com/office/drawing/2014/main" id="{7A199F86-AD4D-49A6-B7EE-088F7194197D}"/>
            </a:ext>
          </a:extLst>
        </xdr:cNvPr>
        <xdr:cNvCxnSpPr/>
      </xdr:nvCxnSpPr>
      <xdr:spPr>
        <a:xfrm flipV="1">
          <a:off x="6286500" y="7113485"/>
          <a:ext cx="797560" cy="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39</xdr:row>
      <xdr:rowOff>55153</xdr:rowOff>
    </xdr:from>
    <xdr:ext cx="534377" cy="259045"/>
    <xdr:sp macro="" textlink="">
      <xdr:nvSpPr>
        <xdr:cNvPr id="138" name="n_1aveValue【道路】&#10;一人当たり延長">
          <a:extLst>
            <a:ext uri="{FF2B5EF4-FFF2-40B4-BE49-F238E27FC236}">
              <a16:creationId xmlns:a16="http://schemas.microsoft.com/office/drawing/2014/main" id="{217BB79A-632D-4C64-8637-3AA3FA7C5F9F}"/>
            </a:ext>
          </a:extLst>
        </xdr:cNvPr>
        <xdr:cNvSpPr txBox="1"/>
      </xdr:nvSpPr>
      <xdr:spPr>
        <a:xfrm>
          <a:off x="8422151" y="6745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39</xdr:row>
      <xdr:rowOff>60502</xdr:rowOff>
    </xdr:from>
    <xdr:ext cx="534377" cy="259045"/>
    <xdr:sp macro="" textlink="">
      <xdr:nvSpPr>
        <xdr:cNvPr id="139" name="n_2aveValue【道路】&#10;一人当たり延長">
          <a:extLst>
            <a:ext uri="{FF2B5EF4-FFF2-40B4-BE49-F238E27FC236}">
              <a16:creationId xmlns:a16="http://schemas.microsoft.com/office/drawing/2014/main" id="{1568BDE2-4BCB-4DD0-A880-986ADCC1983C}"/>
            </a:ext>
          </a:extLst>
        </xdr:cNvPr>
        <xdr:cNvSpPr txBox="1"/>
      </xdr:nvSpPr>
      <xdr:spPr>
        <a:xfrm>
          <a:off x="7641101" y="67432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61.319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39</xdr:row>
      <xdr:rowOff>284</xdr:rowOff>
    </xdr:from>
    <xdr:ext cx="534377" cy="259045"/>
    <xdr:sp macro="" textlink="">
      <xdr:nvSpPr>
        <xdr:cNvPr id="140" name="n_3aveValue【道路】&#10;一人当たり延長">
          <a:extLst>
            <a:ext uri="{FF2B5EF4-FFF2-40B4-BE49-F238E27FC236}">
              <a16:creationId xmlns:a16="http://schemas.microsoft.com/office/drawing/2014/main" id="{EB2CBB5D-B2F8-4124-BF25-FDB6B4DEAAC2}"/>
            </a:ext>
          </a:extLst>
        </xdr:cNvPr>
        <xdr:cNvSpPr txBox="1"/>
      </xdr:nvSpPr>
      <xdr:spPr>
        <a:xfrm>
          <a:off x="6854971" y="66868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39</xdr:row>
      <xdr:rowOff>7160</xdr:rowOff>
    </xdr:from>
    <xdr:ext cx="534377" cy="259045"/>
    <xdr:sp macro="" textlink="">
      <xdr:nvSpPr>
        <xdr:cNvPr id="141" name="n_4aveValue【道路】&#10;一人当たり延長">
          <a:extLst>
            <a:ext uri="{FF2B5EF4-FFF2-40B4-BE49-F238E27FC236}">
              <a16:creationId xmlns:a16="http://schemas.microsoft.com/office/drawing/2014/main" id="{998DF738-8BDF-474C-B052-EF03DD996E88}"/>
            </a:ext>
          </a:extLst>
        </xdr:cNvPr>
        <xdr:cNvSpPr txBox="1"/>
      </xdr:nvSpPr>
      <xdr:spPr>
        <a:xfrm>
          <a:off x="6038361" y="6695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41</xdr:row>
      <xdr:rowOff>125326</xdr:rowOff>
    </xdr:from>
    <xdr:ext cx="534377" cy="259045"/>
    <xdr:sp macro="" textlink="">
      <xdr:nvSpPr>
        <xdr:cNvPr id="142" name="n_1mainValue【道路】&#10;一人当たり延長">
          <a:extLst>
            <a:ext uri="{FF2B5EF4-FFF2-40B4-BE49-F238E27FC236}">
              <a16:creationId xmlns:a16="http://schemas.microsoft.com/office/drawing/2014/main" id="{43785E99-329F-4592-A42C-41EC703CA255}"/>
            </a:ext>
          </a:extLst>
        </xdr:cNvPr>
        <xdr:cNvSpPr txBox="1"/>
      </xdr:nvSpPr>
      <xdr:spPr>
        <a:xfrm>
          <a:off x="8422151" y="7156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41</xdr:row>
      <xdr:rowOff>122994</xdr:rowOff>
    </xdr:from>
    <xdr:ext cx="534377" cy="259045"/>
    <xdr:sp macro="" textlink="">
      <xdr:nvSpPr>
        <xdr:cNvPr id="143" name="n_2mainValue【道路】&#10;一人当たり延長">
          <a:extLst>
            <a:ext uri="{FF2B5EF4-FFF2-40B4-BE49-F238E27FC236}">
              <a16:creationId xmlns:a16="http://schemas.microsoft.com/office/drawing/2014/main" id="{E89FE950-5AD9-4727-96D4-E3D17EE0AAD8}"/>
            </a:ext>
          </a:extLst>
        </xdr:cNvPr>
        <xdr:cNvSpPr txBox="1"/>
      </xdr:nvSpPr>
      <xdr:spPr>
        <a:xfrm>
          <a:off x="7641101" y="7154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41</xdr:row>
      <xdr:rowOff>124057</xdr:rowOff>
    </xdr:from>
    <xdr:ext cx="534377" cy="259045"/>
    <xdr:sp macro="" textlink="">
      <xdr:nvSpPr>
        <xdr:cNvPr id="144" name="n_3mainValue【道路】&#10;一人当たり延長">
          <a:extLst>
            <a:ext uri="{FF2B5EF4-FFF2-40B4-BE49-F238E27FC236}">
              <a16:creationId xmlns:a16="http://schemas.microsoft.com/office/drawing/2014/main" id="{512C5D41-ACA4-4E90-9243-40D8931A641C}"/>
            </a:ext>
          </a:extLst>
        </xdr:cNvPr>
        <xdr:cNvSpPr txBox="1"/>
      </xdr:nvSpPr>
      <xdr:spPr>
        <a:xfrm>
          <a:off x="6854971" y="71554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22.406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41</xdr:row>
      <xdr:rowOff>124293</xdr:rowOff>
    </xdr:from>
    <xdr:ext cx="534377" cy="259045"/>
    <xdr:sp macro="" textlink="">
      <xdr:nvSpPr>
        <xdr:cNvPr id="145" name="n_4mainValue【道路】&#10;一人当たり延長">
          <a:extLst>
            <a:ext uri="{FF2B5EF4-FFF2-40B4-BE49-F238E27FC236}">
              <a16:creationId xmlns:a16="http://schemas.microsoft.com/office/drawing/2014/main" id="{94C645B2-AC09-4EA9-82AF-846993B1109F}"/>
            </a:ext>
          </a:extLst>
        </xdr:cNvPr>
        <xdr:cNvSpPr txBox="1"/>
      </xdr:nvSpPr>
      <xdr:spPr>
        <a:xfrm>
          <a:off x="6038361" y="71556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22.303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6" name="正方形/長方形 145">
          <a:extLst>
            <a:ext uri="{FF2B5EF4-FFF2-40B4-BE49-F238E27FC236}">
              <a16:creationId xmlns:a16="http://schemas.microsoft.com/office/drawing/2014/main" id="{8AD35CE2-4686-4DA8-BB46-37DBFF4F7088}"/>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7" name="正方形/長方形 146">
          <a:extLst>
            <a:ext uri="{FF2B5EF4-FFF2-40B4-BE49-F238E27FC236}">
              <a16:creationId xmlns:a16="http://schemas.microsoft.com/office/drawing/2014/main" id="{24034877-691B-475E-885B-8ACF036A42A5}"/>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48" name="正方形/長方形 147">
          <a:extLst>
            <a:ext uri="{FF2B5EF4-FFF2-40B4-BE49-F238E27FC236}">
              <a16:creationId xmlns:a16="http://schemas.microsoft.com/office/drawing/2014/main" id="{D3A9E556-59E0-4EEE-84B8-77E7A30735B9}"/>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49" name="正方形/長方形 148">
          <a:extLst>
            <a:ext uri="{FF2B5EF4-FFF2-40B4-BE49-F238E27FC236}">
              <a16:creationId xmlns:a16="http://schemas.microsoft.com/office/drawing/2014/main" id="{AD76A174-F895-4500-A504-D1A56A6A0273}"/>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0" name="正方形/長方形 149">
          <a:extLst>
            <a:ext uri="{FF2B5EF4-FFF2-40B4-BE49-F238E27FC236}">
              <a16:creationId xmlns:a16="http://schemas.microsoft.com/office/drawing/2014/main" id="{67F38C75-E386-450A-8CB1-0880E181244A}"/>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1" name="正方形/長方形 150">
          <a:extLst>
            <a:ext uri="{FF2B5EF4-FFF2-40B4-BE49-F238E27FC236}">
              <a16:creationId xmlns:a16="http://schemas.microsoft.com/office/drawing/2014/main" id="{DAC89641-1258-4CB7-BD10-40AD26A1EAD3}"/>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2" name="正方形/長方形 151">
          <a:extLst>
            <a:ext uri="{FF2B5EF4-FFF2-40B4-BE49-F238E27FC236}">
              <a16:creationId xmlns:a16="http://schemas.microsoft.com/office/drawing/2014/main" id="{A3AB67D9-5BB1-45EB-AD27-6AEFAB1B95A0}"/>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3" name="正方形/長方形 152">
          <a:extLst>
            <a:ext uri="{FF2B5EF4-FFF2-40B4-BE49-F238E27FC236}">
              <a16:creationId xmlns:a16="http://schemas.microsoft.com/office/drawing/2014/main" id="{9224D0AE-3786-4783-B0EB-A1CC0ABF37AB}"/>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4" name="テキスト ボックス 153">
          <a:extLst>
            <a:ext uri="{FF2B5EF4-FFF2-40B4-BE49-F238E27FC236}">
              <a16:creationId xmlns:a16="http://schemas.microsoft.com/office/drawing/2014/main" id="{0344749C-69B2-4CEF-81C8-A9A2475892E3}"/>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5" name="直線コネクタ 154">
          <a:extLst>
            <a:ext uri="{FF2B5EF4-FFF2-40B4-BE49-F238E27FC236}">
              <a16:creationId xmlns:a16="http://schemas.microsoft.com/office/drawing/2014/main" id="{44D7A163-570C-4759-A7AC-32A0548E3232}"/>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6" name="テキスト ボックス 155">
          <a:extLst>
            <a:ext uri="{FF2B5EF4-FFF2-40B4-BE49-F238E27FC236}">
              <a16:creationId xmlns:a16="http://schemas.microsoft.com/office/drawing/2014/main" id="{92C54D89-F653-42CE-9D74-A08BF325833C}"/>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7" name="直線コネクタ 156">
          <a:extLst>
            <a:ext uri="{FF2B5EF4-FFF2-40B4-BE49-F238E27FC236}">
              <a16:creationId xmlns:a16="http://schemas.microsoft.com/office/drawing/2014/main" id="{E0704872-FA03-4278-85C0-F101B371C633}"/>
            </a:ext>
          </a:extLst>
        </xdr:cNvPr>
        <xdr:cNvCxnSpPr/>
      </xdr:nvCxnSpPr>
      <xdr:spPr>
        <a:xfrm>
          <a:off x="6858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58" name="テキスト ボックス 157">
          <a:extLst>
            <a:ext uri="{FF2B5EF4-FFF2-40B4-BE49-F238E27FC236}">
              <a16:creationId xmlns:a16="http://schemas.microsoft.com/office/drawing/2014/main" id="{7930DEA3-058D-4779-9B02-B37A4911F8F6}"/>
            </a:ext>
          </a:extLst>
        </xdr:cNvPr>
        <xdr:cNvSpPr txBox="1"/>
      </xdr:nvSpPr>
      <xdr:spPr>
        <a:xfrm>
          <a:off x="2738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59" name="直線コネクタ 158">
          <a:extLst>
            <a:ext uri="{FF2B5EF4-FFF2-40B4-BE49-F238E27FC236}">
              <a16:creationId xmlns:a16="http://schemas.microsoft.com/office/drawing/2014/main" id="{9284C496-EE2C-4F27-B6B9-4E18B21EC0C7}"/>
            </a:ext>
          </a:extLst>
        </xdr:cNvPr>
        <xdr:cNvCxnSpPr/>
      </xdr:nvCxnSpPr>
      <xdr:spPr>
        <a:xfrm>
          <a:off x="6858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0" name="テキスト ボックス 159">
          <a:extLst>
            <a:ext uri="{FF2B5EF4-FFF2-40B4-BE49-F238E27FC236}">
              <a16:creationId xmlns:a16="http://schemas.microsoft.com/office/drawing/2014/main" id="{4D89FC50-330E-4411-A7E0-8F28967138A5}"/>
            </a:ext>
          </a:extLst>
        </xdr:cNvPr>
        <xdr:cNvSpPr txBox="1"/>
      </xdr:nvSpPr>
      <xdr:spPr>
        <a:xfrm>
          <a:off x="343701" y="1052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1" name="直線コネクタ 160">
          <a:extLst>
            <a:ext uri="{FF2B5EF4-FFF2-40B4-BE49-F238E27FC236}">
              <a16:creationId xmlns:a16="http://schemas.microsoft.com/office/drawing/2014/main" id="{7C81EC85-3479-4D02-A663-CA3F18A916FE}"/>
            </a:ext>
          </a:extLst>
        </xdr:cNvPr>
        <xdr:cNvCxnSpPr/>
      </xdr:nvCxnSpPr>
      <xdr:spPr>
        <a:xfrm>
          <a:off x="6858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2" name="テキスト ボックス 161">
          <a:extLst>
            <a:ext uri="{FF2B5EF4-FFF2-40B4-BE49-F238E27FC236}">
              <a16:creationId xmlns:a16="http://schemas.microsoft.com/office/drawing/2014/main" id="{90D7375F-4D80-4C2F-9846-50B2EC2729B0}"/>
            </a:ext>
          </a:extLst>
        </xdr:cNvPr>
        <xdr:cNvSpPr txBox="1"/>
      </xdr:nvSpPr>
      <xdr:spPr>
        <a:xfrm>
          <a:off x="343701" y="1014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3" name="直線コネクタ 162">
          <a:extLst>
            <a:ext uri="{FF2B5EF4-FFF2-40B4-BE49-F238E27FC236}">
              <a16:creationId xmlns:a16="http://schemas.microsoft.com/office/drawing/2014/main" id="{40BE9B61-0350-4919-81B5-1FCB1E5C0815}"/>
            </a:ext>
          </a:extLst>
        </xdr:cNvPr>
        <xdr:cNvCxnSpPr/>
      </xdr:nvCxnSpPr>
      <xdr:spPr>
        <a:xfrm>
          <a:off x="6858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4" name="テキスト ボックス 163">
          <a:extLst>
            <a:ext uri="{FF2B5EF4-FFF2-40B4-BE49-F238E27FC236}">
              <a16:creationId xmlns:a16="http://schemas.microsoft.com/office/drawing/2014/main" id="{D1DE162A-79DD-45C4-B02D-3F55F845F5B0}"/>
            </a:ext>
          </a:extLst>
        </xdr:cNvPr>
        <xdr:cNvSpPr txBox="1"/>
      </xdr:nvSpPr>
      <xdr:spPr>
        <a:xfrm>
          <a:off x="343701" y="976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5" name="直線コネクタ 164">
          <a:extLst>
            <a:ext uri="{FF2B5EF4-FFF2-40B4-BE49-F238E27FC236}">
              <a16:creationId xmlns:a16="http://schemas.microsoft.com/office/drawing/2014/main" id="{F2E8EB1F-B226-4F8A-BA17-F2CC731F7973}"/>
            </a:ext>
          </a:extLst>
        </xdr:cNvPr>
        <xdr:cNvCxnSpPr/>
      </xdr:nvCxnSpPr>
      <xdr:spPr>
        <a:xfrm>
          <a:off x="6858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124477</xdr:rowOff>
    </xdr:from>
    <xdr:ext cx="338939" cy="259045"/>
    <xdr:sp macro="" textlink="">
      <xdr:nvSpPr>
        <xdr:cNvPr id="166" name="テキスト ボックス 165">
          <a:extLst>
            <a:ext uri="{FF2B5EF4-FFF2-40B4-BE49-F238E27FC236}">
              <a16:creationId xmlns:a16="http://schemas.microsoft.com/office/drawing/2014/main" id="{57D7D2D5-60F2-4D99-8E3A-3AFA5BF70034}"/>
            </a:ext>
          </a:extLst>
        </xdr:cNvPr>
        <xdr:cNvSpPr txBox="1"/>
      </xdr:nvSpPr>
      <xdr:spPr>
        <a:xfrm>
          <a:off x="386866" y="9384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7" name="直線コネクタ 166">
          <a:extLst>
            <a:ext uri="{FF2B5EF4-FFF2-40B4-BE49-F238E27FC236}">
              <a16:creationId xmlns:a16="http://schemas.microsoft.com/office/drawing/2014/main" id="{2D524263-2B7A-4E94-AADE-B3CEC1E848A3}"/>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168" name="【橋りょう・トンネル】&#10;有形固定資産減価償却率グラフ枠">
          <a:extLst>
            <a:ext uri="{FF2B5EF4-FFF2-40B4-BE49-F238E27FC236}">
              <a16:creationId xmlns:a16="http://schemas.microsoft.com/office/drawing/2014/main" id="{0C13B01A-C688-4619-9FB8-EF5A6F441029}"/>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95250</xdr:rowOff>
    </xdr:from>
    <xdr:to>
      <xdr:col>24</xdr:col>
      <xdr:colOff>62865</xdr:colOff>
      <xdr:row>62</xdr:row>
      <xdr:rowOff>165100</xdr:rowOff>
    </xdr:to>
    <xdr:cxnSp macro="">
      <xdr:nvCxnSpPr>
        <xdr:cNvPr id="169" name="直線コネクタ 168">
          <a:extLst>
            <a:ext uri="{FF2B5EF4-FFF2-40B4-BE49-F238E27FC236}">
              <a16:creationId xmlns:a16="http://schemas.microsoft.com/office/drawing/2014/main" id="{19BF00D3-A042-4960-95AF-33869418ACEE}"/>
            </a:ext>
          </a:extLst>
        </xdr:cNvPr>
        <xdr:cNvCxnSpPr/>
      </xdr:nvCxnSpPr>
      <xdr:spPr>
        <a:xfrm flipV="1">
          <a:off x="4173855" y="9521190"/>
          <a:ext cx="0" cy="12776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168927</xdr:rowOff>
    </xdr:from>
    <xdr:ext cx="469744" cy="259045"/>
    <xdr:sp macro="" textlink="">
      <xdr:nvSpPr>
        <xdr:cNvPr id="170" name="【橋りょう・トンネル】&#10;有形固定資産減価償却率最小値テキスト">
          <a:extLst>
            <a:ext uri="{FF2B5EF4-FFF2-40B4-BE49-F238E27FC236}">
              <a16:creationId xmlns:a16="http://schemas.microsoft.com/office/drawing/2014/main" id="{7FBE870A-90A6-4EAB-9AA8-66FD386C3F34}"/>
            </a:ext>
          </a:extLst>
        </xdr:cNvPr>
        <xdr:cNvSpPr txBox="1"/>
      </xdr:nvSpPr>
      <xdr:spPr>
        <a:xfrm>
          <a:off x="4212590" y="10802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165100</xdr:rowOff>
    </xdr:from>
    <xdr:to>
      <xdr:col>24</xdr:col>
      <xdr:colOff>152400</xdr:colOff>
      <xdr:row>62</xdr:row>
      <xdr:rowOff>165100</xdr:rowOff>
    </xdr:to>
    <xdr:cxnSp macro="">
      <xdr:nvCxnSpPr>
        <xdr:cNvPr id="171" name="直線コネクタ 170">
          <a:extLst>
            <a:ext uri="{FF2B5EF4-FFF2-40B4-BE49-F238E27FC236}">
              <a16:creationId xmlns:a16="http://schemas.microsoft.com/office/drawing/2014/main" id="{6DDCA3E1-3958-49F5-8E27-5ACC3096B1E1}"/>
            </a:ext>
          </a:extLst>
        </xdr:cNvPr>
        <xdr:cNvCxnSpPr/>
      </xdr:nvCxnSpPr>
      <xdr:spPr>
        <a:xfrm>
          <a:off x="4112260" y="107988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41927</xdr:rowOff>
    </xdr:from>
    <xdr:ext cx="340478" cy="259045"/>
    <xdr:sp macro="" textlink="">
      <xdr:nvSpPr>
        <xdr:cNvPr id="172" name="【橋りょう・トンネル】&#10;有形固定資産減価償却率最大値テキスト">
          <a:extLst>
            <a:ext uri="{FF2B5EF4-FFF2-40B4-BE49-F238E27FC236}">
              <a16:creationId xmlns:a16="http://schemas.microsoft.com/office/drawing/2014/main" id="{B3691AA3-18EA-4510-AC6B-4FBA3920F375}"/>
            </a:ext>
          </a:extLst>
        </xdr:cNvPr>
        <xdr:cNvSpPr txBox="1"/>
      </xdr:nvSpPr>
      <xdr:spPr>
        <a:xfrm>
          <a:off x="4212590" y="930213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95250</xdr:rowOff>
    </xdr:from>
    <xdr:to>
      <xdr:col>24</xdr:col>
      <xdr:colOff>152400</xdr:colOff>
      <xdr:row>55</xdr:row>
      <xdr:rowOff>95250</xdr:rowOff>
    </xdr:to>
    <xdr:cxnSp macro="">
      <xdr:nvCxnSpPr>
        <xdr:cNvPr id="173" name="直線コネクタ 172">
          <a:extLst>
            <a:ext uri="{FF2B5EF4-FFF2-40B4-BE49-F238E27FC236}">
              <a16:creationId xmlns:a16="http://schemas.microsoft.com/office/drawing/2014/main" id="{1EDB2237-4336-49C6-95DA-74733C2DD067}"/>
            </a:ext>
          </a:extLst>
        </xdr:cNvPr>
        <xdr:cNvCxnSpPr/>
      </xdr:nvCxnSpPr>
      <xdr:spPr>
        <a:xfrm>
          <a:off x="4112260" y="95211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3827</xdr:rowOff>
    </xdr:from>
    <xdr:ext cx="405111" cy="259045"/>
    <xdr:sp macro="" textlink="">
      <xdr:nvSpPr>
        <xdr:cNvPr id="174" name="【橋りょう・トンネル】&#10;有形固定資産減価償却率平均値テキスト">
          <a:extLst>
            <a:ext uri="{FF2B5EF4-FFF2-40B4-BE49-F238E27FC236}">
              <a16:creationId xmlns:a16="http://schemas.microsoft.com/office/drawing/2014/main" id="{868D6012-AEAA-4A99-B72C-EF5F21A13D82}"/>
            </a:ext>
          </a:extLst>
        </xdr:cNvPr>
        <xdr:cNvSpPr txBox="1"/>
      </xdr:nvSpPr>
      <xdr:spPr>
        <a:xfrm>
          <a:off x="4212590" y="102927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25400</xdr:rowOff>
    </xdr:from>
    <xdr:to>
      <xdr:col>24</xdr:col>
      <xdr:colOff>114300</xdr:colOff>
      <xdr:row>60</xdr:row>
      <xdr:rowOff>127000</xdr:rowOff>
    </xdr:to>
    <xdr:sp macro="" textlink="">
      <xdr:nvSpPr>
        <xdr:cNvPr id="175" name="フローチャート: 判断 174">
          <a:extLst>
            <a:ext uri="{FF2B5EF4-FFF2-40B4-BE49-F238E27FC236}">
              <a16:creationId xmlns:a16="http://schemas.microsoft.com/office/drawing/2014/main" id="{5A99418F-F33F-4566-A174-43A30BC45753}"/>
            </a:ext>
          </a:extLst>
        </xdr:cNvPr>
        <xdr:cNvSpPr/>
      </xdr:nvSpPr>
      <xdr:spPr>
        <a:xfrm>
          <a:off x="4131310" y="10308590"/>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12700</xdr:rowOff>
    </xdr:from>
    <xdr:to>
      <xdr:col>20</xdr:col>
      <xdr:colOff>38100</xdr:colOff>
      <xdr:row>60</xdr:row>
      <xdr:rowOff>114300</xdr:rowOff>
    </xdr:to>
    <xdr:sp macro="" textlink="">
      <xdr:nvSpPr>
        <xdr:cNvPr id="176" name="フローチャート: 判断 175">
          <a:extLst>
            <a:ext uri="{FF2B5EF4-FFF2-40B4-BE49-F238E27FC236}">
              <a16:creationId xmlns:a16="http://schemas.microsoft.com/office/drawing/2014/main" id="{32D13F56-2B2F-466D-B926-0DC50AF55E8E}"/>
            </a:ext>
          </a:extLst>
        </xdr:cNvPr>
        <xdr:cNvSpPr/>
      </xdr:nvSpPr>
      <xdr:spPr>
        <a:xfrm>
          <a:off x="3388360" y="1030351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0</xdr:rowOff>
    </xdr:from>
    <xdr:to>
      <xdr:col>15</xdr:col>
      <xdr:colOff>101600</xdr:colOff>
      <xdr:row>60</xdr:row>
      <xdr:rowOff>101600</xdr:rowOff>
    </xdr:to>
    <xdr:sp macro="" textlink="">
      <xdr:nvSpPr>
        <xdr:cNvPr id="177" name="フローチャート: 判断 176">
          <a:extLst>
            <a:ext uri="{FF2B5EF4-FFF2-40B4-BE49-F238E27FC236}">
              <a16:creationId xmlns:a16="http://schemas.microsoft.com/office/drawing/2014/main" id="{01B52200-E87F-4E6C-9475-65EEF3DD1E2D}"/>
            </a:ext>
          </a:extLst>
        </xdr:cNvPr>
        <xdr:cNvSpPr/>
      </xdr:nvSpPr>
      <xdr:spPr>
        <a:xfrm>
          <a:off x="2571750" y="10287000"/>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59</xdr:row>
      <xdr:rowOff>119380</xdr:rowOff>
    </xdr:from>
    <xdr:to>
      <xdr:col>10</xdr:col>
      <xdr:colOff>165100</xdr:colOff>
      <xdr:row>60</xdr:row>
      <xdr:rowOff>49530</xdr:rowOff>
    </xdr:to>
    <xdr:sp macro="" textlink="">
      <xdr:nvSpPr>
        <xdr:cNvPr id="178" name="フローチャート: 判断 177">
          <a:extLst>
            <a:ext uri="{FF2B5EF4-FFF2-40B4-BE49-F238E27FC236}">
              <a16:creationId xmlns:a16="http://schemas.microsoft.com/office/drawing/2014/main" id="{CBB141A0-936C-47C7-ACCE-B660739F2FD1}"/>
            </a:ext>
          </a:extLst>
        </xdr:cNvPr>
        <xdr:cNvSpPr/>
      </xdr:nvSpPr>
      <xdr:spPr>
        <a:xfrm>
          <a:off x="1774190" y="10236835"/>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134620</xdr:rowOff>
    </xdr:from>
    <xdr:to>
      <xdr:col>6</xdr:col>
      <xdr:colOff>38100</xdr:colOff>
      <xdr:row>60</xdr:row>
      <xdr:rowOff>64770</xdr:rowOff>
    </xdr:to>
    <xdr:sp macro="" textlink="">
      <xdr:nvSpPr>
        <xdr:cNvPr id="179" name="フローチャート: 判断 178">
          <a:extLst>
            <a:ext uri="{FF2B5EF4-FFF2-40B4-BE49-F238E27FC236}">
              <a16:creationId xmlns:a16="http://schemas.microsoft.com/office/drawing/2014/main" id="{5A7F6A3F-AD7D-48A3-83BF-B792D291AD3B}"/>
            </a:ext>
          </a:extLst>
        </xdr:cNvPr>
        <xdr:cNvSpPr/>
      </xdr:nvSpPr>
      <xdr:spPr>
        <a:xfrm>
          <a:off x="988060" y="10246360"/>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0" name="テキスト ボックス 179">
          <a:extLst>
            <a:ext uri="{FF2B5EF4-FFF2-40B4-BE49-F238E27FC236}">
              <a16:creationId xmlns:a16="http://schemas.microsoft.com/office/drawing/2014/main" id="{B33CDCD5-32FA-480B-87B6-4F459B99F1FD}"/>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1" name="テキスト ボックス 180">
          <a:extLst>
            <a:ext uri="{FF2B5EF4-FFF2-40B4-BE49-F238E27FC236}">
              <a16:creationId xmlns:a16="http://schemas.microsoft.com/office/drawing/2014/main" id="{938F269F-A7EA-4C48-89BC-23C86FE881B9}"/>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2" name="テキスト ボックス 181">
          <a:extLst>
            <a:ext uri="{FF2B5EF4-FFF2-40B4-BE49-F238E27FC236}">
              <a16:creationId xmlns:a16="http://schemas.microsoft.com/office/drawing/2014/main" id="{8E224067-690E-416D-98F2-76907163A57E}"/>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3" name="テキスト ボックス 182">
          <a:extLst>
            <a:ext uri="{FF2B5EF4-FFF2-40B4-BE49-F238E27FC236}">
              <a16:creationId xmlns:a16="http://schemas.microsoft.com/office/drawing/2014/main" id="{12549D8B-D382-4319-B907-C7B2F7A9C2A6}"/>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4" name="テキスト ボックス 183">
          <a:extLst>
            <a:ext uri="{FF2B5EF4-FFF2-40B4-BE49-F238E27FC236}">
              <a16:creationId xmlns:a16="http://schemas.microsoft.com/office/drawing/2014/main" id="{08EA1E8B-0326-4ECB-BC8B-EA3DE07D0F43}"/>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39370</xdr:rowOff>
    </xdr:from>
    <xdr:to>
      <xdr:col>24</xdr:col>
      <xdr:colOff>114300</xdr:colOff>
      <xdr:row>59</xdr:row>
      <xdr:rowOff>140970</xdr:rowOff>
    </xdr:to>
    <xdr:sp macro="" textlink="">
      <xdr:nvSpPr>
        <xdr:cNvPr id="185" name="楕円 184">
          <a:extLst>
            <a:ext uri="{FF2B5EF4-FFF2-40B4-BE49-F238E27FC236}">
              <a16:creationId xmlns:a16="http://schemas.microsoft.com/office/drawing/2014/main" id="{EECE9B31-3EA8-4571-A93C-AFDB0D5F95D1}"/>
            </a:ext>
          </a:extLst>
        </xdr:cNvPr>
        <xdr:cNvSpPr/>
      </xdr:nvSpPr>
      <xdr:spPr>
        <a:xfrm>
          <a:off x="4131310" y="10154920"/>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62247</xdr:rowOff>
    </xdr:from>
    <xdr:ext cx="405111" cy="259045"/>
    <xdr:sp macro="" textlink="">
      <xdr:nvSpPr>
        <xdr:cNvPr id="186" name="【橋りょう・トンネル】&#10;有形固定資産減価償却率該当値テキスト">
          <a:extLst>
            <a:ext uri="{FF2B5EF4-FFF2-40B4-BE49-F238E27FC236}">
              <a16:creationId xmlns:a16="http://schemas.microsoft.com/office/drawing/2014/main" id="{864D3FB6-B948-45C1-9B54-36FBCA1A45BD}"/>
            </a:ext>
          </a:extLst>
        </xdr:cNvPr>
        <xdr:cNvSpPr txBox="1"/>
      </xdr:nvSpPr>
      <xdr:spPr>
        <a:xfrm>
          <a:off x="4212590" y="10002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59</xdr:row>
      <xdr:rowOff>19050</xdr:rowOff>
    </xdr:from>
    <xdr:to>
      <xdr:col>20</xdr:col>
      <xdr:colOff>38100</xdr:colOff>
      <xdr:row>59</xdr:row>
      <xdr:rowOff>120650</xdr:rowOff>
    </xdr:to>
    <xdr:sp macro="" textlink="">
      <xdr:nvSpPr>
        <xdr:cNvPr id="187" name="楕円 186">
          <a:extLst>
            <a:ext uri="{FF2B5EF4-FFF2-40B4-BE49-F238E27FC236}">
              <a16:creationId xmlns:a16="http://schemas.microsoft.com/office/drawing/2014/main" id="{B602DFF6-4472-4725-825E-611F07F11CC9}"/>
            </a:ext>
          </a:extLst>
        </xdr:cNvPr>
        <xdr:cNvSpPr/>
      </xdr:nvSpPr>
      <xdr:spPr>
        <a:xfrm>
          <a:off x="3388360" y="10130790"/>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69850</xdr:rowOff>
    </xdr:from>
    <xdr:to>
      <xdr:col>24</xdr:col>
      <xdr:colOff>63500</xdr:colOff>
      <xdr:row>59</xdr:row>
      <xdr:rowOff>90170</xdr:rowOff>
    </xdr:to>
    <xdr:cxnSp macro="">
      <xdr:nvCxnSpPr>
        <xdr:cNvPr id="188" name="直線コネクタ 187">
          <a:extLst>
            <a:ext uri="{FF2B5EF4-FFF2-40B4-BE49-F238E27FC236}">
              <a16:creationId xmlns:a16="http://schemas.microsoft.com/office/drawing/2014/main" id="{A2F3C646-38E2-42E1-B14C-EE2EE817C3EA}"/>
            </a:ext>
          </a:extLst>
        </xdr:cNvPr>
        <xdr:cNvCxnSpPr/>
      </xdr:nvCxnSpPr>
      <xdr:spPr>
        <a:xfrm>
          <a:off x="3431540" y="10183495"/>
          <a:ext cx="742950" cy="26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170180</xdr:rowOff>
    </xdr:from>
    <xdr:to>
      <xdr:col>15</xdr:col>
      <xdr:colOff>101600</xdr:colOff>
      <xdr:row>59</xdr:row>
      <xdr:rowOff>100330</xdr:rowOff>
    </xdr:to>
    <xdr:sp macro="" textlink="">
      <xdr:nvSpPr>
        <xdr:cNvPr id="189" name="楕円 188">
          <a:extLst>
            <a:ext uri="{FF2B5EF4-FFF2-40B4-BE49-F238E27FC236}">
              <a16:creationId xmlns:a16="http://schemas.microsoft.com/office/drawing/2014/main" id="{B679EEF4-786C-40BB-B6FE-B162B09AE673}"/>
            </a:ext>
          </a:extLst>
        </xdr:cNvPr>
        <xdr:cNvSpPr/>
      </xdr:nvSpPr>
      <xdr:spPr>
        <a:xfrm>
          <a:off x="2571750" y="10118090"/>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59</xdr:row>
      <xdr:rowOff>49530</xdr:rowOff>
    </xdr:from>
    <xdr:to>
      <xdr:col>19</xdr:col>
      <xdr:colOff>177800</xdr:colOff>
      <xdr:row>59</xdr:row>
      <xdr:rowOff>69850</xdr:rowOff>
    </xdr:to>
    <xdr:cxnSp macro="">
      <xdr:nvCxnSpPr>
        <xdr:cNvPr id="190" name="直線コネクタ 189">
          <a:extLst>
            <a:ext uri="{FF2B5EF4-FFF2-40B4-BE49-F238E27FC236}">
              <a16:creationId xmlns:a16="http://schemas.microsoft.com/office/drawing/2014/main" id="{140A9612-D0DD-4D5A-8659-B702E104F694}"/>
            </a:ext>
          </a:extLst>
        </xdr:cNvPr>
        <xdr:cNvCxnSpPr/>
      </xdr:nvCxnSpPr>
      <xdr:spPr>
        <a:xfrm>
          <a:off x="2626360" y="10168890"/>
          <a:ext cx="805180" cy="146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149860</xdr:rowOff>
    </xdr:from>
    <xdr:to>
      <xdr:col>10</xdr:col>
      <xdr:colOff>165100</xdr:colOff>
      <xdr:row>59</xdr:row>
      <xdr:rowOff>80010</xdr:rowOff>
    </xdr:to>
    <xdr:sp macro="" textlink="">
      <xdr:nvSpPr>
        <xdr:cNvPr id="191" name="楕円 190">
          <a:extLst>
            <a:ext uri="{FF2B5EF4-FFF2-40B4-BE49-F238E27FC236}">
              <a16:creationId xmlns:a16="http://schemas.microsoft.com/office/drawing/2014/main" id="{68CD36D8-63A1-463F-BA92-324D4D46FFB1}"/>
            </a:ext>
          </a:extLst>
        </xdr:cNvPr>
        <xdr:cNvSpPr/>
      </xdr:nvSpPr>
      <xdr:spPr>
        <a:xfrm>
          <a:off x="1774190" y="1009396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59</xdr:row>
      <xdr:rowOff>29210</xdr:rowOff>
    </xdr:from>
    <xdr:to>
      <xdr:col>15</xdr:col>
      <xdr:colOff>50800</xdr:colOff>
      <xdr:row>59</xdr:row>
      <xdr:rowOff>49530</xdr:rowOff>
    </xdr:to>
    <xdr:cxnSp macro="">
      <xdr:nvCxnSpPr>
        <xdr:cNvPr id="192" name="直線コネクタ 191">
          <a:extLst>
            <a:ext uri="{FF2B5EF4-FFF2-40B4-BE49-F238E27FC236}">
              <a16:creationId xmlns:a16="http://schemas.microsoft.com/office/drawing/2014/main" id="{9CB5CA2E-143C-40FF-8909-F9BE66C0FECB}"/>
            </a:ext>
          </a:extLst>
        </xdr:cNvPr>
        <xdr:cNvCxnSpPr/>
      </xdr:nvCxnSpPr>
      <xdr:spPr>
        <a:xfrm>
          <a:off x="1828800" y="10142855"/>
          <a:ext cx="797560" cy="26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144780</xdr:rowOff>
    </xdr:from>
    <xdr:to>
      <xdr:col>6</xdr:col>
      <xdr:colOff>38100</xdr:colOff>
      <xdr:row>59</xdr:row>
      <xdr:rowOff>74930</xdr:rowOff>
    </xdr:to>
    <xdr:sp macro="" textlink="">
      <xdr:nvSpPr>
        <xdr:cNvPr id="193" name="楕円 192">
          <a:extLst>
            <a:ext uri="{FF2B5EF4-FFF2-40B4-BE49-F238E27FC236}">
              <a16:creationId xmlns:a16="http://schemas.microsoft.com/office/drawing/2014/main" id="{1AAEBAA3-C606-4927-AA04-8F737F0334FA}"/>
            </a:ext>
          </a:extLst>
        </xdr:cNvPr>
        <xdr:cNvSpPr/>
      </xdr:nvSpPr>
      <xdr:spPr>
        <a:xfrm>
          <a:off x="988060" y="1008697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59</xdr:row>
      <xdr:rowOff>24130</xdr:rowOff>
    </xdr:from>
    <xdr:to>
      <xdr:col>10</xdr:col>
      <xdr:colOff>114300</xdr:colOff>
      <xdr:row>59</xdr:row>
      <xdr:rowOff>29210</xdr:rowOff>
    </xdr:to>
    <xdr:cxnSp macro="">
      <xdr:nvCxnSpPr>
        <xdr:cNvPr id="194" name="直線コネクタ 193">
          <a:extLst>
            <a:ext uri="{FF2B5EF4-FFF2-40B4-BE49-F238E27FC236}">
              <a16:creationId xmlns:a16="http://schemas.microsoft.com/office/drawing/2014/main" id="{EE4D3DFF-D8D9-44A7-896E-4D10A8F10228}"/>
            </a:ext>
          </a:extLst>
        </xdr:cNvPr>
        <xdr:cNvCxnSpPr/>
      </xdr:nvCxnSpPr>
      <xdr:spPr>
        <a:xfrm>
          <a:off x="1031240" y="10135870"/>
          <a:ext cx="797560" cy="6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105427</xdr:rowOff>
    </xdr:from>
    <xdr:ext cx="405111" cy="259045"/>
    <xdr:sp macro="" textlink="">
      <xdr:nvSpPr>
        <xdr:cNvPr id="195" name="n_1aveValue【橋りょう・トンネル】&#10;有形固定資産減価償却率">
          <a:extLst>
            <a:ext uri="{FF2B5EF4-FFF2-40B4-BE49-F238E27FC236}">
              <a16:creationId xmlns:a16="http://schemas.microsoft.com/office/drawing/2014/main" id="{8C56B4B1-024C-4C63-B65E-2571F76DE753}"/>
            </a:ext>
          </a:extLst>
        </xdr:cNvPr>
        <xdr:cNvSpPr txBox="1"/>
      </xdr:nvSpPr>
      <xdr:spPr>
        <a:xfrm>
          <a:off x="3239144" y="10390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92727</xdr:rowOff>
    </xdr:from>
    <xdr:ext cx="405111" cy="259045"/>
    <xdr:sp macro="" textlink="">
      <xdr:nvSpPr>
        <xdr:cNvPr id="196" name="n_2aveValue【橋りょう・トンネル】&#10;有形固定資産減価償却率">
          <a:extLst>
            <a:ext uri="{FF2B5EF4-FFF2-40B4-BE49-F238E27FC236}">
              <a16:creationId xmlns:a16="http://schemas.microsoft.com/office/drawing/2014/main" id="{A5E429FF-2148-4C9F-AC80-A20FBA8095B2}"/>
            </a:ext>
          </a:extLst>
        </xdr:cNvPr>
        <xdr:cNvSpPr txBox="1"/>
      </xdr:nvSpPr>
      <xdr:spPr>
        <a:xfrm>
          <a:off x="2439044" y="10383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40657</xdr:rowOff>
    </xdr:from>
    <xdr:ext cx="405111" cy="259045"/>
    <xdr:sp macro="" textlink="">
      <xdr:nvSpPr>
        <xdr:cNvPr id="197" name="n_3aveValue【橋りょう・トンネル】&#10;有形固定資産減価償却率">
          <a:extLst>
            <a:ext uri="{FF2B5EF4-FFF2-40B4-BE49-F238E27FC236}">
              <a16:creationId xmlns:a16="http://schemas.microsoft.com/office/drawing/2014/main" id="{2F6768FF-7E3F-46BA-8547-A144E3EE39A1}"/>
            </a:ext>
          </a:extLst>
        </xdr:cNvPr>
        <xdr:cNvSpPr txBox="1"/>
      </xdr:nvSpPr>
      <xdr:spPr>
        <a:xfrm>
          <a:off x="1641484" y="10327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55897</xdr:rowOff>
    </xdr:from>
    <xdr:ext cx="405111" cy="259045"/>
    <xdr:sp macro="" textlink="">
      <xdr:nvSpPr>
        <xdr:cNvPr id="198" name="n_4aveValue【橋りょう・トンネル】&#10;有形固定資産減価償却率">
          <a:extLst>
            <a:ext uri="{FF2B5EF4-FFF2-40B4-BE49-F238E27FC236}">
              <a16:creationId xmlns:a16="http://schemas.microsoft.com/office/drawing/2014/main" id="{A1BDABC3-7F7D-40EC-A85B-263B0CD22F8E}"/>
            </a:ext>
          </a:extLst>
        </xdr:cNvPr>
        <xdr:cNvSpPr txBox="1"/>
      </xdr:nvSpPr>
      <xdr:spPr>
        <a:xfrm>
          <a:off x="855354" y="10346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137177</xdr:rowOff>
    </xdr:from>
    <xdr:ext cx="405111" cy="259045"/>
    <xdr:sp macro="" textlink="">
      <xdr:nvSpPr>
        <xdr:cNvPr id="199" name="n_1mainValue【橋りょう・トンネル】&#10;有形固定資産減価償却率">
          <a:extLst>
            <a:ext uri="{FF2B5EF4-FFF2-40B4-BE49-F238E27FC236}">
              <a16:creationId xmlns:a16="http://schemas.microsoft.com/office/drawing/2014/main" id="{3F4314A7-E440-4937-ADA9-5DE9A2EE241D}"/>
            </a:ext>
          </a:extLst>
        </xdr:cNvPr>
        <xdr:cNvSpPr txBox="1"/>
      </xdr:nvSpPr>
      <xdr:spPr>
        <a:xfrm>
          <a:off x="3239144" y="9906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116857</xdr:rowOff>
    </xdr:from>
    <xdr:ext cx="405111" cy="259045"/>
    <xdr:sp macro="" textlink="">
      <xdr:nvSpPr>
        <xdr:cNvPr id="200" name="n_2mainValue【橋りょう・トンネル】&#10;有形固定資産減価償却率">
          <a:extLst>
            <a:ext uri="{FF2B5EF4-FFF2-40B4-BE49-F238E27FC236}">
              <a16:creationId xmlns:a16="http://schemas.microsoft.com/office/drawing/2014/main" id="{71ED3BBB-7E3A-4D48-84DB-3B147A2031CF}"/>
            </a:ext>
          </a:extLst>
        </xdr:cNvPr>
        <xdr:cNvSpPr txBox="1"/>
      </xdr:nvSpPr>
      <xdr:spPr>
        <a:xfrm>
          <a:off x="2439044" y="9889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96537</xdr:rowOff>
    </xdr:from>
    <xdr:ext cx="405111" cy="259045"/>
    <xdr:sp macro="" textlink="">
      <xdr:nvSpPr>
        <xdr:cNvPr id="201" name="n_3mainValue【橋りょう・トンネル】&#10;有形固定資産減価償却率">
          <a:extLst>
            <a:ext uri="{FF2B5EF4-FFF2-40B4-BE49-F238E27FC236}">
              <a16:creationId xmlns:a16="http://schemas.microsoft.com/office/drawing/2014/main" id="{4CFB44C4-DC02-402D-B0DF-DC63D5C896B0}"/>
            </a:ext>
          </a:extLst>
        </xdr:cNvPr>
        <xdr:cNvSpPr txBox="1"/>
      </xdr:nvSpPr>
      <xdr:spPr>
        <a:xfrm>
          <a:off x="1641484" y="98653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57</xdr:row>
      <xdr:rowOff>91457</xdr:rowOff>
    </xdr:from>
    <xdr:ext cx="405111" cy="259045"/>
    <xdr:sp macro="" textlink="">
      <xdr:nvSpPr>
        <xdr:cNvPr id="202" name="n_4mainValue【橋りょう・トンネル】&#10;有形固定資産減価償却率">
          <a:extLst>
            <a:ext uri="{FF2B5EF4-FFF2-40B4-BE49-F238E27FC236}">
              <a16:creationId xmlns:a16="http://schemas.microsoft.com/office/drawing/2014/main" id="{4CD4F1E1-A730-469A-AE74-08BD77F8F8B7}"/>
            </a:ext>
          </a:extLst>
        </xdr:cNvPr>
        <xdr:cNvSpPr txBox="1"/>
      </xdr:nvSpPr>
      <xdr:spPr>
        <a:xfrm>
          <a:off x="855354" y="98679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3" name="正方形/長方形 202">
          <a:extLst>
            <a:ext uri="{FF2B5EF4-FFF2-40B4-BE49-F238E27FC236}">
              <a16:creationId xmlns:a16="http://schemas.microsoft.com/office/drawing/2014/main" id="{64880497-8005-4832-90CE-97E087810030}"/>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4" name="正方形/長方形 203">
          <a:extLst>
            <a:ext uri="{FF2B5EF4-FFF2-40B4-BE49-F238E27FC236}">
              <a16:creationId xmlns:a16="http://schemas.microsoft.com/office/drawing/2014/main" id="{E194E914-07F7-4086-886A-BA75248E06E8}"/>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5" name="正方形/長方形 204">
          <a:extLst>
            <a:ext uri="{FF2B5EF4-FFF2-40B4-BE49-F238E27FC236}">
              <a16:creationId xmlns:a16="http://schemas.microsoft.com/office/drawing/2014/main" id="{C0957887-EB8F-4797-954D-9135CF707067}"/>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6" name="正方形/長方形 205">
          <a:extLst>
            <a:ext uri="{FF2B5EF4-FFF2-40B4-BE49-F238E27FC236}">
              <a16:creationId xmlns:a16="http://schemas.microsoft.com/office/drawing/2014/main" id="{70241B85-EC5C-4904-BFF3-F63493FE8352}"/>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07" name="正方形/長方形 206">
          <a:extLst>
            <a:ext uri="{FF2B5EF4-FFF2-40B4-BE49-F238E27FC236}">
              <a16:creationId xmlns:a16="http://schemas.microsoft.com/office/drawing/2014/main" id="{22FD4A4B-F750-43F2-BD39-59915888F8B7}"/>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08" name="正方形/長方形 207">
          <a:extLst>
            <a:ext uri="{FF2B5EF4-FFF2-40B4-BE49-F238E27FC236}">
              <a16:creationId xmlns:a16="http://schemas.microsoft.com/office/drawing/2014/main" id="{4081B010-5566-4F9F-8CC5-48653A53F6BC}"/>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09" name="正方形/長方形 208">
          <a:extLst>
            <a:ext uri="{FF2B5EF4-FFF2-40B4-BE49-F238E27FC236}">
              <a16:creationId xmlns:a16="http://schemas.microsoft.com/office/drawing/2014/main" id="{E621F242-53BA-4E90-8905-84A89E338E9C}"/>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417,008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0" name="正方形/長方形 209">
          <a:extLst>
            <a:ext uri="{FF2B5EF4-FFF2-40B4-BE49-F238E27FC236}">
              <a16:creationId xmlns:a16="http://schemas.microsoft.com/office/drawing/2014/main" id="{16421D7C-38E2-4717-A5FE-D82D24C91910}"/>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1" name="テキスト ボックス 210">
          <a:extLst>
            <a:ext uri="{FF2B5EF4-FFF2-40B4-BE49-F238E27FC236}">
              <a16:creationId xmlns:a16="http://schemas.microsoft.com/office/drawing/2014/main" id="{A4634634-753D-4857-8F01-6422F12F8F5D}"/>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2" name="直線コネクタ 211">
          <a:extLst>
            <a:ext uri="{FF2B5EF4-FFF2-40B4-BE49-F238E27FC236}">
              <a16:creationId xmlns:a16="http://schemas.microsoft.com/office/drawing/2014/main" id="{CF310FFA-DEC3-46FE-BD5A-07037F8EB2D2}"/>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213" name="直線コネクタ 212">
          <a:extLst>
            <a:ext uri="{FF2B5EF4-FFF2-40B4-BE49-F238E27FC236}">
              <a16:creationId xmlns:a16="http://schemas.microsoft.com/office/drawing/2014/main" id="{2E3094B0-816E-4F02-868E-3D2ABD7207CF}"/>
            </a:ext>
          </a:extLst>
        </xdr:cNvPr>
        <xdr:cNvCxnSpPr/>
      </xdr:nvCxnSpPr>
      <xdr:spPr>
        <a:xfrm>
          <a:off x="5960110" y="1104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105427</xdr:rowOff>
    </xdr:from>
    <xdr:ext cx="248786" cy="259045"/>
    <xdr:sp macro="" textlink="">
      <xdr:nvSpPr>
        <xdr:cNvPr id="214" name="テキスト ボックス 213">
          <a:extLst>
            <a:ext uri="{FF2B5EF4-FFF2-40B4-BE49-F238E27FC236}">
              <a16:creationId xmlns:a16="http://schemas.microsoft.com/office/drawing/2014/main" id="{111831F3-44F3-431A-BB38-9DDFFA6DC096}"/>
            </a:ext>
          </a:extLst>
        </xdr:cNvPr>
        <xdr:cNvSpPr txBox="1"/>
      </xdr:nvSpPr>
      <xdr:spPr>
        <a:xfrm>
          <a:off x="5724659" y="1090487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215" name="直線コネクタ 214">
          <a:extLst>
            <a:ext uri="{FF2B5EF4-FFF2-40B4-BE49-F238E27FC236}">
              <a16:creationId xmlns:a16="http://schemas.microsoft.com/office/drawing/2014/main" id="{CEC554B4-EE27-4B8D-8CFA-2A9BCFEEFA1A}"/>
            </a:ext>
          </a:extLst>
        </xdr:cNvPr>
        <xdr:cNvCxnSpPr/>
      </xdr:nvCxnSpPr>
      <xdr:spPr>
        <a:xfrm>
          <a:off x="5960110" y="1066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61</xdr:row>
      <xdr:rowOff>67327</xdr:rowOff>
    </xdr:from>
    <xdr:ext cx="685572" cy="259045"/>
    <xdr:sp macro="" textlink="">
      <xdr:nvSpPr>
        <xdr:cNvPr id="216" name="テキスト ボックス 215">
          <a:extLst>
            <a:ext uri="{FF2B5EF4-FFF2-40B4-BE49-F238E27FC236}">
              <a16:creationId xmlns:a16="http://schemas.microsoft.com/office/drawing/2014/main" id="{6310EBFE-8DB2-46B3-A91B-085D148A882C}"/>
            </a:ext>
          </a:extLst>
        </xdr:cNvPr>
        <xdr:cNvSpPr txBox="1"/>
      </xdr:nvSpPr>
      <xdr:spPr>
        <a:xfrm>
          <a:off x="5331688" y="10523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17" name="直線コネクタ 216">
          <a:extLst>
            <a:ext uri="{FF2B5EF4-FFF2-40B4-BE49-F238E27FC236}">
              <a16:creationId xmlns:a16="http://schemas.microsoft.com/office/drawing/2014/main" id="{8F2B9C8E-0BBB-407D-B848-8CCDDC5F6F22}"/>
            </a:ext>
          </a:extLst>
        </xdr:cNvPr>
        <xdr:cNvCxnSpPr/>
      </xdr:nvCxnSpPr>
      <xdr:spPr>
        <a:xfrm>
          <a:off x="5960110" y="1028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59</xdr:row>
      <xdr:rowOff>29227</xdr:rowOff>
    </xdr:from>
    <xdr:ext cx="685572" cy="259045"/>
    <xdr:sp macro="" textlink="">
      <xdr:nvSpPr>
        <xdr:cNvPr id="218" name="テキスト ボックス 217">
          <a:extLst>
            <a:ext uri="{FF2B5EF4-FFF2-40B4-BE49-F238E27FC236}">
              <a16:creationId xmlns:a16="http://schemas.microsoft.com/office/drawing/2014/main" id="{019C2B1A-5D26-4923-89D2-B9386A7C8889}"/>
            </a:ext>
          </a:extLst>
        </xdr:cNvPr>
        <xdr:cNvSpPr txBox="1"/>
      </xdr:nvSpPr>
      <xdr:spPr>
        <a:xfrm>
          <a:off x="5331688" y="101428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219" name="直線コネクタ 218">
          <a:extLst>
            <a:ext uri="{FF2B5EF4-FFF2-40B4-BE49-F238E27FC236}">
              <a16:creationId xmlns:a16="http://schemas.microsoft.com/office/drawing/2014/main" id="{5215300D-9F02-4FC2-81C0-0ECE683F34E9}"/>
            </a:ext>
          </a:extLst>
        </xdr:cNvPr>
        <xdr:cNvCxnSpPr/>
      </xdr:nvCxnSpPr>
      <xdr:spPr>
        <a:xfrm>
          <a:off x="5960110" y="990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162577</xdr:rowOff>
    </xdr:from>
    <xdr:ext cx="685572" cy="259045"/>
    <xdr:sp macro="" textlink="">
      <xdr:nvSpPr>
        <xdr:cNvPr id="220" name="テキスト ボックス 219">
          <a:extLst>
            <a:ext uri="{FF2B5EF4-FFF2-40B4-BE49-F238E27FC236}">
              <a16:creationId xmlns:a16="http://schemas.microsoft.com/office/drawing/2014/main" id="{0F508E4A-0D59-4C94-9C57-21E286079499}"/>
            </a:ext>
          </a:extLst>
        </xdr:cNvPr>
        <xdr:cNvSpPr txBox="1"/>
      </xdr:nvSpPr>
      <xdr:spPr>
        <a:xfrm>
          <a:off x="5331688" y="9765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221" name="直線コネクタ 220">
          <a:extLst>
            <a:ext uri="{FF2B5EF4-FFF2-40B4-BE49-F238E27FC236}">
              <a16:creationId xmlns:a16="http://schemas.microsoft.com/office/drawing/2014/main" id="{7D41AEC2-6E4C-42D6-9650-B6F9154C6C2F}"/>
            </a:ext>
          </a:extLst>
        </xdr:cNvPr>
        <xdr:cNvCxnSpPr/>
      </xdr:nvCxnSpPr>
      <xdr:spPr>
        <a:xfrm>
          <a:off x="5960110" y="952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54</xdr:row>
      <xdr:rowOff>124477</xdr:rowOff>
    </xdr:from>
    <xdr:ext cx="749692" cy="259045"/>
    <xdr:sp macro="" textlink="">
      <xdr:nvSpPr>
        <xdr:cNvPr id="222" name="テキスト ボックス 221">
          <a:extLst>
            <a:ext uri="{FF2B5EF4-FFF2-40B4-BE49-F238E27FC236}">
              <a16:creationId xmlns:a16="http://schemas.microsoft.com/office/drawing/2014/main" id="{9361CF5A-D347-466F-BCCC-274156555FED}"/>
            </a:ext>
          </a:extLst>
        </xdr:cNvPr>
        <xdr:cNvSpPr txBox="1"/>
      </xdr:nvSpPr>
      <xdr:spPr>
        <a:xfrm>
          <a:off x="5278998" y="9384682"/>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23" name="直線コネクタ 222">
          <a:extLst>
            <a:ext uri="{FF2B5EF4-FFF2-40B4-BE49-F238E27FC236}">
              <a16:creationId xmlns:a16="http://schemas.microsoft.com/office/drawing/2014/main" id="{6AC59F19-C63A-4088-B2BC-C88A2FDAE426}"/>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30</xdr:col>
      <xdr:colOff>139308</xdr:colOff>
      <xdr:row>52</xdr:row>
      <xdr:rowOff>86377</xdr:rowOff>
    </xdr:from>
    <xdr:ext cx="749692" cy="259045"/>
    <xdr:sp macro="" textlink="">
      <xdr:nvSpPr>
        <xdr:cNvPr id="224" name="テキスト ボックス 223">
          <a:extLst>
            <a:ext uri="{FF2B5EF4-FFF2-40B4-BE49-F238E27FC236}">
              <a16:creationId xmlns:a16="http://schemas.microsoft.com/office/drawing/2014/main" id="{F10AF648-C83B-49EA-8246-F7D36F9FCFFA}"/>
            </a:ext>
          </a:extLst>
        </xdr:cNvPr>
        <xdr:cNvSpPr txBox="1"/>
      </xdr:nvSpPr>
      <xdr:spPr>
        <a:xfrm>
          <a:off x="5278998" y="9003682"/>
          <a:ext cx="749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25" name="【橋りょう・トンネル】&#10;一人当たり有形固定資産（償却資産）額グラフ枠">
          <a:extLst>
            <a:ext uri="{FF2B5EF4-FFF2-40B4-BE49-F238E27FC236}">
              <a16:creationId xmlns:a16="http://schemas.microsoft.com/office/drawing/2014/main" id="{DE727F13-ACF9-4277-B579-AA7B28449BFF}"/>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83700</xdr:rowOff>
    </xdr:from>
    <xdr:to>
      <xdr:col>54</xdr:col>
      <xdr:colOff>189865</xdr:colOff>
      <xdr:row>64</xdr:row>
      <xdr:rowOff>76200</xdr:rowOff>
    </xdr:to>
    <xdr:cxnSp macro="">
      <xdr:nvCxnSpPr>
        <xdr:cNvPr id="226" name="直線コネクタ 225">
          <a:extLst>
            <a:ext uri="{FF2B5EF4-FFF2-40B4-BE49-F238E27FC236}">
              <a16:creationId xmlns:a16="http://schemas.microsoft.com/office/drawing/2014/main" id="{3BDEE2E8-5C6E-46BD-980D-B9216176C89F}"/>
            </a:ext>
          </a:extLst>
        </xdr:cNvPr>
        <xdr:cNvCxnSpPr/>
      </xdr:nvCxnSpPr>
      <xdr:spPr>
        <a:xfrm flipV="1">
          <a:off x="9429115" y="9515355"/>
          <a:ext cx="0" cy="15336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80027</xdr:rowOff>
    </xdr:from>
    <xdr:ext cx="249299" cy="259045"/>
    <xdr:sp macro="" textlink="">
      <xdr:nvSpPr>
        <xdr:cNvPr id="227" name="【橋りょう・トンネル】&#10;一人当たり有形固定資産（償却資産）額最小値テキスト">
          <a:extLst>
            <a:ext uri="{FF2B5EF4-FFF2-40B4-BE49-F238E27FC236}">
              <a16:creationId xmlns:a16="http://schemas.microsoft.com/office/drawing/2014/main" id="{377D2AF9-9F02-4396-94E9-5BA8236C42E0}"/>
            </a:ext>
          </a:extLst>
        </xdr:cNvPr>
        <xdr:cNvSpPr txBox="1"/>
      </xdr:nvSpPr>
      <xdr:spPr>
        <a:xfrm>
          <a:off x="9467850" y="1105473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76200</xdr:rowOff>
    </xdr:from>
    <xdr:to>
      <xdr:col>55</xdr:col>
      <xdr:colOff>88900</xdr:colOff>
      <xdr:row>64</xdr:row>
      <xdr:rowOff>76200</xdr:rowOff>
    </xdr:to>
    <xdr:cxnSp macro="">
      <xdr:nvCxnSpPr>
        <xdr:cNvPr id="228" name="直線コネクタ 227">
          <a:extLst>
            <a:ext uri="{FF2B5EF4-FFF2-40B4-BE49-F238E27FC236}">
              <a16:creationId xmlns:a16="http://schemas.microsoft.com/office/drawing/2014/main" id="{5C7546BB-5E55-4982-B9B3-B2467C3F12DD}"/>
            </a:ext>
          </a:extLst>
        </xdr:cNvPr>
        <xdr:cNvCxnSpPr/>
      </xdr:nvCxnSpPr>
      <xdr:spPr>
        <a:xfrm>
          <a:off x="9356090" y="11049000"/>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30377</xdr:rowOff>
    </xdr:from>
    <xdr:ext cx="754822" cy="259045"/>
    <xdr:sp macro="" textlink="">
      <xdr:nvSpPr>
        <xdr:cNvPr id="229" name="【橋りょう・トンネル】&#10;一人当たり有形固定資産（償却資産）額最大値テキスト">
          <a:extLst>
            <a:ext uri="{FF2B5EF4-FFF2-40B4-BE49-F238E27FC236}">
              <a16:creationId xmlns:a16="http://schemas.microsoft.com/office/drawing/2014/main" id="{3A26CC0F-20B2-409D-ADDC-6EAD286C4B02}"/>
            </a:ext>
          </a:extLst>
        </xdr:cNvPr>
        <xdr:cNvSpPr txBox="1"/>
      </xdr:nvSpPr>
      <xdr:spPr>
        <a:xfrm>
          <a:off x="9467850" y="9286772"/>
          <a:ext cx="7548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12,090,946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83700</xdr:rowOff>
    </xdr:from>
    <xdr:to>
      <xdr:col>55</xdr:col>
      <xdr:colOff>88900</xdr:colOff>
      <xdr:row>55</xdr:row>
      <xdr:rowOff>83700</xdr:rowOff>
    </xdr:to>
    <xdr:cxnSp macro="">
      <xdr:nvCxnSpPr>
        <xdr:cNvPr id="230" name="直線コネクタ 229">
          <a:extLst>
            <a:ext uri="{FF2B5EF4-FFF2-40B4-BE49-F238E27FC236}">
              <a16:creationId xmlns:a16="http://schemas.microsoft.com/office/drawing/2014/main" id="{EDC6FB2A-F0AB-4775-AC40-2A460A850AB5}"/>
            </a:ext>
          </a:extLst>
        </xdr:cNvPr>
        <xdr:cNvCxnSpPr/>
      </xdr:nvCxnSpPr>
      <xdr:spPr>
        <a:xfrm>
          <a:off x="9356090" y="9515355"/>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38951</xdr:rowOff>
    </xdr:from>
    <xdr:ext cx="690189" cy="259045"/>
    <xdr:sp macro="" textlink="">
      <xdr:nvSpPr>
        <xdr:cNvPr id="231" name="【橋りょう・トンネル】&#10;一人当たり有形固定資産（償却資産）額平均値テキスト">
          <a:extLst>
            <a:ext uri="{FF2B5EF4-FFF2-40B4-BE49-F238E27FC236}">
              <a16:creationId xmlns:a16="http://schemas.microsoft.com/office/drawing/2014/main" id="{87D757DD-211D-4D6A-8A3A-A8428709CD42}"/>
            </a:ext>
          </a:extLst>
        </xdr:cNvPr>
        <xdr:cNvSpPr txBox="1"/>
      </xdr:nvSpPr>
      <xdr:spPr>
        <a:xfrm>
          <a:off x="9467850" y="10668851"/>
          <a:ext cx="69018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1,423,434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16074</xdr:rowOff>
    </xdr:from>
    <xdr:to>
      <xdr:col>55</xdr:col>
      <xdr:colOff>50800</xdr:colOff>
      <xdr:row>63</xdr:row>
      <xdr:rowOff>117674</xdr:rowOff>
    </xdr:to>
    <xdr:sp macro="" textlink="">
      <xdr:nvSpPr>
        <xdr:cNvPr id="232" name="フローチャート: 判断 231">
          <a:extLst>
            <a:ext uri="{FF2B5EF4-FFF2-40B4-BE49-F238E27FC236}">
              <a16:creationId xmlns:a16="http://schemas.microsoft.com/office/drawing/2014/main" id="{DB629743-B524-4C08-98B4-B3E902237810}"/>
            </a:ext>
          </a:extLst>
        </xdr:cNvPr>
        <xdr:cNvSpPr/>
      </xdr:nvSpPr>
      <xdr:spPr>
        <a:xfrm>
          <a:off x="9394190" y="10821234"/>
          <a:ext cx="9017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63</xdr:row>
      <xdr:rowOff>33373</xdr:rowOff>
    </xdr:from>
    <xdr:to>
      <xdr:col>50</xdr:col>
      <xdr:colOff>165100</xdr:colOff>
      <xdr:row>63</xdr:row>
      <xdr:rowOff>134973</xdr:rowOff>
    </xdr:to>
    <xdr:sp macro="" textlink="">
      <xdr:nvSpPr>
        <xdr:cNvPr id="233" name="フローチャート: 判断 232">
          <a:extLst>
            <a:ext uri="{FF2B5EF4-FFF2-40B4-BE49-F238E27FC236}">
              <a16:creationId xmlns:a16="http://schemas.microsoft.com/office/drawing/2014/main" id="{39475889-81D2-4983-92A4-1ADDBAE33A1A}"/>
            </a:ext>
          </a:extLst>
        </xdr:cNvPr>
        <xdr:cNvSpPr/>
      </xdr:nvSpPr>
      <xdr:spPr>
        <a:xfrm>
          <a:off x="8632190" y="10832818"/>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63</xdr:row>
      <xdr:rowOff>43789</xdr:rowOff>
    </xdr:from>
    <xdr:to>
      <xdr:col>46</xdr:col>
      <xdr:colOff>38100</xdr:colOff>
      <xdr:row>63</xdr:row>
      <xdr:rowOff>145389</xdr:rowOff>
    </xdr:to>
    <xdr:sp macro="" textlink="">
      <xdr:nvSpPr>
        <xdr:cNvPr id="234" name="フローチャート: 判断 233">
          <a:extLst>
            <a:ext uri="{FF2B5EF4-FFF2-40B4-BE49-F238E27FC236}">
              <a16:creationId xmlns:a16="http://schemas.microsoft.com/office/drawing/2014/main" id="{2D03C7AA-93F4-43EC-90B5-EF081FF6C739}"/>
            </a:ext>
          </a:extLst>
        </xdr:cNvPr>
        <xdr:cNvSpPr/>
      </xdr:nvSpPr>
      <xdr:spPr>
        <a:xfrm>
          <a:off x="7846060" y="1084704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55824</xdr:rowOff>
    </xdr:from>
    <xdr:to>
      <xdr:col>41</xdr:col>
      <xdr:colOff>101600</xdr:colOff>
      <xdr:row>63</xdr:row>
      <xdr:rowOff>157424</xdr:rowOff>
    </xdr:to>
    <xdr:sp macro="" textlink="">
      <xdr:nvSpPr>
        <xdr:cNvPr id="235" name="フローチャート: 判断 234">
          <a:extLst>
            <a:ext uri="{FF2B5EF4-FFF2-40B4-BE49-F238E27FC236}">
              <a16:creationId xmlns:a16="http://schemas.microsoft.com/office/drawing/2014/main" id="{32282BC6-6F2E-4374-9C43-5AA3143446E6}"/>
            </a:ext>
          </a:extLst>
        </xdr:cNvPr>
        <xdr:cNvSpPr/>
      </xdr:nvSpPr>
      <xdr:spPr>
        <a:xfrm>
          <a:off x="7029450" y="10860984"/>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39440</xdr:rowOff>
    </xdr:from>
    <xdr:to>
      <xdr:col>36</xdr:col>
      <xdr:colOff>165100</xdr:colOff>
      <xdr:row>63</xdr:row>
      <xdr:rowOff>141040</xdr:rowOff>
    </xdr:to>
    <xdr:sp macro="" textlink="">
      <xdr:nvSpPr>
        <xdr:cNvPr id="236" name="フローチャート: 判断 235">
          <a:extLst>
            <a:ext uri="{FF2B5EF4-FFF2-40B4-BE49-F238E27FC236}">
              <a16:creationId xmlns:a16="http://schemas.microsoft.com/office/drawing/2014/main" id="{7BA91375-0DAF-482E-8C49-56B79A3FE271}"/>
            </a:ext>
          </a:extLst>
        </xdr:cNvPr>
        <xdr:cNvSpPr/>
      </xdr:nvSpPr>
      <xdr:spPr>
        <a:xfrm>
          <a:off x="6231890" y="1084079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37" name="テキスト ボックス 236">
          <a:extLst>
            <a:ext uri="{FF2B5EF4-FFF2-40B4-BE49-F238E27FC236}">
              <a16:creationId xmlns:a16="http://schemas.microsoft.com/office/drawing/2014/main" id="{602A053F-1C67-48EC-851F-59D4B36E09EA}"/>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38" name="テキスト ボックス 237">
          <a:extLst>
            <a:ext uri="{FF2B5EF4-FFF2-40B4-BE49-F238E27FC236}">
              <a16:creationId xmlns:a16="http://schemas.microsoft.com/office/drawing/2014/main" id="{7BF6914D-5509-4626-8321-A668A89C7DE6}"/>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39" name="テキスト ボックス 238">
          <a:extLst>
            <a:ext uri="{FF2B5EF4-FFF2-40B4-BE49-F238E27FC236}">
              <a16:creationId xmlns:a16="http://schemas.microsoft.com/office/drawing/2014/main" id="{6BA34C8A-7241-4DCE-B895-3F852456CA05}"/>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0" name="テキスト ボックス 239">
          <a:extLst>
            <a:ext uri="{FF2B5EF4-FFF2-40B4-BE49-F238E27FC236}">
              <a16:creationId xmlns:a16="http://schemas.microsoft.com/office/drawing/2014/main" id="{59E150ED-656C-47DE-9BAD-B07D21F3470C}"/>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1" name="テキスト ボックス 240">
          <a:extLst>
            <a:ext uri="{FF2B5EF4-FFF2-40B4-BE49-F238E27FC236}">
              <a16:creationId xmlns:a16="http://schemas.microsoft.com/office/drawing/2014/main" id="{63EAE46D-A542-4174-84E6-70D54F93C113}"/>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153426</xdr:rowOff>
    </xdr:from>
    <xdr:to>
      <xdr:col>55</xdr:col>
      <xdr:colOff>50800</xdr:colOff>
      <xdr:row>64</xdr:row>
      <xdr:rowOff>83576</xdr:rowOff>
    </xdr:to>
    <xdr:sp macro="" textlink="">
      <xdr:nvSpPr>
        <xdr:cNvPr id="242" name="楕円 241">
          <a:extLst>
            <a:ext uri="{FF2B5EF4-FFF2-40B4-BE49-F238E27FC236}">
              <a16:creationId xmlns:a16="http://schemas.microsoft.com/office/drawing/2014/main" id="{ACC3C3C8-C378-414F-99B0-6C454E9F671B}"/>
            </a:ext>
          </a:extLst>
        </xdr:cNvPr>
        <xdr:cNvSpPr/>
      </xdr:nvSpPr>
      <xdr:spPr>
        <a:xfrm>
          <a:off x="9394190" y="10954776"/>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63</xdr:row>
      <xdr:rowOff>68353</xdr:rowOff>
    </xdr:from>
    <xdr:ext cx="599010" cy="259045"/>
    <xdr:sp macro="" textlink="">
      <xdr:nvSpPr>
        <xdr:cNvPr id="243" name="【橋りょう・トンネル】&#10;一人当たり有形固定資産（償却資産）額該当値テキスト">
          <a:extLst>
            <a:ext uri="{FF2B5EF4-FFF2-40B4-BE49-F238E27FC236}">
              <a16:creationId xmlns:a16="http://schemas.microsoft.com/office/drawing/2014/main" id="{B3C14929-5607-49D4-BC96-2E3348102A6E}"/>
            </a:ext>
          </a:extLst>
        </xdr:cNvPr>
        <xdr:cNvSpPr txBox="1"/>
      </xdr:nvSpPr>
      <xdr:spPr>
        <a:xfrm>
          <a:off x="9467850" y="108677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341,926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154320</xdr:rowOff>
    </xdr:from>
    <xdr:to>
      <xdr:col>50</xdr:col>
      <xdr:colOff>165100</xdr:colOff>
      <xdr:row>64</xdr:row>
      <xdr:rowOff>84470</xdr:rowOff>
    </xdr:to>
    <xdr:sp macro="" textlink="">
      <xdr:nvSpPr>
        <xdr:cNvPr id="244" name="楕円 243">
          <a:extLst>
            <a:ext uri="{FF2B5EF4-FFF2-40B4-BE49-F238E27FC236}">
              <a16:creationId xmlns:a16="http://schemas.microsoft.com/office/drawing/2014/main" id="{F6708B65-FFD2-491E-BB1A-E6AC92D4C474}"/>
            </a:ext>
          </a:extLst>
        </xdr:cNvPr>
        <xdr:cNvSpPr/>
      </xdr:nvSpPr>
      <xdr:spPr>
        <a:xfrm>
          <a:off x="8632190" y="10955670"/>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64</xdr:row>
      <xdr:rowOff>32776</xdr:rowOff>
    </xdr:from>
    <xdr:to>
      <xdr:col>55</xdr:col>
      <xdr:colOff>0</xdr:colOff>
      <xdr:row>64</xdr:row>
      <xdr:rowOff>33670</xdr:rowOff>
    </xdr:to>
    <xdr:cxnSp macro="">
      <xdr:nvCxnSpPr>
        <xdr:cNvPr id="245" name="直線コネクタ 244">
          <a:extLst>
            <a:ext uri="{FF2B5EF4-FFF2-40B4-BE49-F238E27FC236}">
              <a16:creationId xmlns:a16="http://schemas.microsoft.com/office/drawing/2014/main" id="{59DA54D2-F253-4025-8C9A-FE6CCC0AC11B}"/>
            </a:ext>
          </a:extLst>
        </xdr:cNvPr>
        <xdr:cNvCxnSpPr/>
      </xdr:nvCxnSpPr>
      <xdr:spPr>
        <a:xfrm flipV="1">
          <a:off x="8686800" y="11003671"/>
          <a:ext cx="742950" cy="8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154803</xdr:rowOff>
    </xdr:from>
    <xdr:to>
      <xdr:col>46</xdr:col>
      <xdr:colOff>38100</xdr:colOff>
      <xdr:row>64</xdr:row>
      <xdr:rowOff>84953</xdr:rowOff>
    </xdr:to>
    <xdr:sp macro="" textlink="">
      <xdr:nvSpPr>
        <xdr:cNvPr id="246" name="楕円 245">
          <a:extLst>
            <a:ext uri="{FF2B5EF4-FFF2-40B4-BE49-F238E27FC236}">
              <a16:creationId xmlns:a16="http://schemas.microsoft.com/office/drawing/2014/main" id="{C8DB0A87-B28D-44FE-A5C4-EFE16C431158}"/>
            </a:ext>
          </a:extLst>
        </xdr:cNvPr>
        <xdr:cNvSpPr/>
      </xdr:nvSpPr>
      <xdr:spPr>
        <a:xfrm>
          <a:off x="7846060" y="10956153"/>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64</xdr:row>
      <xdr:rowOff>33670</xdr:rowOff>
    </xdr:from>
    <xdr:to>
      <xdr:col>50</xdr:col>
      <xdr:colOff>114300</xdr:colOff>
      <xdr:row>64</xdr:row>
      <xdr:rowOff>34153</xdr:rowOff>
    </xdr:to>
    <xdr:cxnSp macro="">
      <xdr:nvCxnSpPr>
        <xdr:cNvPr id="247" name="直線コネクタ 246">
          <a:extLst>
            <a:ext uri="{FF2B5EF4-FFF2-40B4-BE49-F238E27FC236}">
              <a16:creationId xmlns:a16="http://schemas.microsoft.com/office/drawing/2014/main" id="{592448BC-FCDC-4C71-8A57-1E967C9CD36C}"/>
            </a:ext>
          </a:extLst>
        </xdr:cNvPr>
        <xdr:cNvCxnSpPr/>
      </xdr:nvCxnSpPr>
      <xdr:spPr>
        <a:xfrm flipV="1">
          <a:off x="7889240" y="11004565"/>
          <a:ext cx="797560" cy="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155658</xdr:rowOff>
    </xdr:from>
    <xdr:to>
      <xdr:col>41</xdr:col>
      <xdr:colOff>101600</xdr:colOff>
      <xdr:row>64</xdr:row>
      <xdr:rowOff>85808</xdr:rowOff>
    </xdr:to>
    <xdr:sp macro="" textlink="">
      <xdr:nvSpPr>
        <xdr:cNvPr id="248" name="楕円 247">
          <a:extLst>
            <a:ext uri="{FF2B5EF4-FFF2-40B4-BE49-F238E27FC236}">
              <a16:creationId xmlns:a16="http://schemas.microsoft.com/office/drawing/2014/main" id="{6A152EA7-3202-49E2-B364-BA80D87F324E}"/>
            </a:ext>
          </a:extLst>
        </xdr:cNvPr>
        <xdr:cNvSpPr/>
      </xdr:nvSpPr>
      <xdr:spPr>
        <a:xfrm>
          <a:off x="7029450" y="1095700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64</xdr:row>
      <xdr:rowOff>34153</xdr:rowOff>
    </xdr:from>
    <xdr:to>
      <xdr:col>45</xdr:col>
      <xdr:colOff>177800</xdr:colOff>
      <xdr:row>64</xdr:row>
      <xdr:rowOff>35008</xdr:rowOff>
    </xdr:to>
    <xdr:cxnSp macro="">
      <xdr:nvCxnSpPr>
        <xdr:cNvPr id="249" name="直線コネクタ 248">
          <a:extLst>
            <a:ext uri="{FF2B5EF4-FFF2-40B4-BE49-F238E27FC236}">
              <a16:creationId xmlns:a16="http://schemas.microsoft.com/office/drawing/2014/main" id="{D76D5451-603F-4073-9C81-083295D1FE35}"/>
            </a:ext>
          </a:extLst>
        </xdr:cNvPr>
        <xdr:cNvCxnSpPr/>
      </xdr:nvCxnSpPr>
      <xdr:spPr>
        <a:xfrm flipV="1">
          <a:off x="7084060" y="11005048"/>
          <a:ext cx="805180" cy="27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156890</xdr:rowOff>
    </xdr:from>
    <xdr:to>
      <xdr:col>36</xdr:col>
      <xdr:colOff>165100</xdr:colOff>
      <xdr:row>64</xdr:row>
      <xdr:rowOff>87040</xdr:rowOff>
    </xdr:to>
    <xdr:sp macro="" textlink="">
      <xdr:nvSpPr>
        <xdr:cNvPr id="250" name="楕円 249">
          <a:extLst>
            <a:ext uri="{FF2B5EF4-FFF2-40B4-BE49-F238E27FC236}">
              <a16:creationId xmlns:a16="http://schemas.microsoft.com/office/drawing/2014/main" id="{D437E8BD-6041-4F15-94F5-FCF30D63E9DE}"/>
            </a:ext>
          </a:extLst>
        </xdr:cNvPr>
        <xdr:cNvSpPr/>
      </xdr:nvSpPr>
      <xdr:spPr>
        <a:xfrm>
          <a:off x="6231890" y="10960145"/>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64</xdr:row>
      <xdr:rowOff>35008</xdr:rowOff>
    </xdr:from>
    <xdr:to>
      <xdr:col>41</xdr:col>
      <xdr:colOff>50800</xdr:colOff>
      <xdr:row>64</xdr:row>
      <xdr:rowOff>36240</xdr:rowOff>
    </xdr:to>
    <xdr:cxnSp macro="">
      <xdr:nvCxnSpPr>
        <xdr:cNvPr id="251" name="直線コネクタ 250">
          <a:extLst>
            <a:ext uri="{FF2B5EF4-FFF2-40B4-BE49-F238E27FC236}">
              <a16:creationId xmlns:a16="http://schemas.microsoft.com/office/drawing/2014/main" id="{85B8BB03-89B5-4D22-94DA-8103944ED689}"/>
            </a:ext>
          </a:extLst>
        </xdr:cNvPr>
        <xdr:cNvCxnSpPr/>
      </xdr:nvCxnSpPr>
      <xdr:spPr>
        <a:xfrm flipV="1">
          <a:off x="6286500" y="11007808"/>
          <a:ext cx="797560" cy="1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137505</xdr:colOff>
      <xdr:row>61</xdr:row>
      <xdr:rowOff>151500</xdr:rowOff>
    </xdr:from>
    <xdr:ext cx="690189" cy="259045"/>
    <xdr:sp macro="" textlink="">
      <xdr:nvSpPr>
        <xdr:cNvPr id="252" name="n_1aveValue【橋りょう・トンネル】&#10;一人当たり有形固定資産（償却資産）額">
          <a:extLst>
            <a:ext uri="{FF2B5EF4-FFF2-40B4-BE49-F238E27FC236}">
              <a16:creationId xmlns:a16="http://schemas.microsoft.com/office/drawing/2014/main" id="{2AB43FB7-E790-42E3-B2B4-8EEBCA61D2B2}"/>
            </a:ext>
          </a:extLst>
        </xdr:cNvPr>
        <xdr:cNvSpPr txBox="1"/>
      </xdr:nvSpPr>
      <xdr:spPr>
        <a:xfrm>
          <a:off x="8363295" y="1060995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1,287,221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23205</xdr:colOff>
      <xdr:row>61</xdr:row>
      <xdr:rowOff>161916</xdr:rowOff>
    </xdr:from>
    <xdr:ext cx="690189" cy="259045"/>
    <xdr:sp macro="" textlink="">
      <xdr:nvSpPr>
        <xdr:cNvPr id="253" name="n_2aveValue【橋りょう・トンネル】&#10;一人当たり有形固定資産（償却資産）額">
          <a:extLst>
            <a:ext uri="{FF2B5EF4-FFF2-40B4-BE49-F238E27FC236}">
              <a16:creationId xmlns:a16="http://schemas.microsoft.com/office/drawing/2014/main" id="{E82ADC56-1BAF-436E-B33A-CB7852967CE5}"/>
            </a:ext>
          </a:extLst>
        </xdr:cNvPr>
        <xdr:cNvSpPr txBox="1"/>
      </xdr:nvSpPr>
      <xdr:spPr>
        <a:xfrm>
          <a:off x="7563195" y="1062227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1,205,207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86705</xdr:colOff>
      <xdr:row>62</xdr:row>
      <xdr:rowOff>2501</xdr:rowOff>
    </xdr:from>
    <xdr:ext cx="690189" cy="259045"/>
    <xdr:sp macro="" textlink="">
      <xdr:nvSpPr>
        <xdr:cNvPr id="254" name="n_3aveValue【橋りょう・トンネル】&#10;一人当たり有形固定資産（償却資産）額">
          <a:extLst>
            <a:ext uri="{FF2B5EF4-FFF2-40B4-BE49-F238E27FC236}">
              <a16:creationId xmlns:a16="http://schemas.microsoft.com/office/drawing/2014/main" id="{38B87EC4-E14E-4398-9CC1-CB3FE1DAD20A}"/>
            </a:ext>
          </a:extLst>
        </xdr:cNvPr>
        <xdr:cNvSpPr txBox="1"/>
      </xdr:nvSpPr>
      <xdr:spPr>
        <a:xfrm>
          <a:off x="6775160" y="1063240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1,110,441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34</xdr:col>
      <xdr:colOff>150205</xdr:colOff>
      <xdr:row>61</xdr:row>
      <xdr:rowOff>157567</xdr:rowOff>
    </xdr:from>
    <xdr:ext cx="690189" cy="259045"/>
    <xdr:sp macro="" textlink="">
      <xdr:nvSpPr>
        <xdr:cNvPr id="255" name="n_4aveValue【橋りょう・トンネル】&#10;一人当たり有形固定資産（償却資産）額">
          <a:extLst>
            <a:ext uri="{FF2B5EF4-FFF2-40B4-BE49-F238E27FC236}">
              <a16:creationId xmlns:a16="http://schemas.microsoft.com/office/drawing/2014/main" id="{6D957B95-224A-4AA9-B6A5-B5DE9A307D69}"/>
            </a:ext>
          </a:extLst>
        </xdr:cNvPr>
        <xdr:cNvSpPr txBox="1"/>
      </xdr:nvSpPr>
      <xdr:spPr>
        <a:xfrm>
          <a:off x="5979505" y="1061792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1,239,446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64</xdr:row>
      <xdr:rowOff>75597</xdr:rowOff>
    </xdr:from>
    <xdr:ext cx="599010" cy="259045"/>
    <xdr:sp macro="" textlink="">
      <xdr:nvSpPr>
        <xdr:cNvPr id="256" name="n_1mainValue【橋りょう・トンネル】&#10;一人当たり有形固定資産（償却資産）額">
          <a:extLst>
            <a:ext uri="{FF2B5EF4-FFF2-40B4-BE49-F238E27FC236}">
              <a16:creationId xmlns:a16="http://schemas.microsoft.com/office/drawing/2014/main" id="{ED68B1E2-6E52-4BB0-A6BC-60B5F493452E}"/>
            </a:ext>
          </a:extLst>
        </xdr:cNvPr>
        <xdr:cNvSpPr txBox="1"/>
      </xdr:nvSpPr>
      <xdr:spPr>
        <a:xfrm>
          <a:off x="8401265" y="110483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334,882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64</xdr:row>
      <xdr:rowOff>76080</xdr:rowOff>
    </xdr:from>
    <xdr:ext cx="599010" cy="259045"/>
    <xdr:sp macro="" textlink="">
      <xdr:nvSpPr>
        <xdr:cNvPr id="257" name="n_2mainValue【橋りょう・トンネル】&#10;一人当たり有形固定資産（償却資産）額">
          <a:extLst>
            <a:ext uri="{FF2B5EF4-FFF2-40B4-BE49-F238E27FC236}">
              <a16:creationId xmlns:a16="http://schemas.microsoft.com/office/drawing/2014/main" id="{523F9DD0-CC9A-468C-9847-7E27C828FD1D}"/>
            </a:ext>
          </a:extLst>
        </xdr:cNvPr>
        <xdr:cNvSpPr txBox="1"/>
      </xdr:nvSpPr>
      <xdr:spPr>
        <a:xfrm>
          <a:off x="7610690" y="110488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64</xdr:row>
      <xdr:rowOff>76935</xdr:rowOff>
    </xdr:from>
    <xdr:ext cx="599010" cy="259045"/>
    <xdr:sp macro="" textlink="">
      <xdr:nvSpPr>
        <xdr:cNvPr id="258" name="n_3mainValue【橋りょう・トンネル】&#10;一人当たり有形固定資産（償却資産）額">
          <a:extLst>
            <a:ext uri="{FF2B5EF4-FFF2-40B4-BE49-F238E27FC236}">
              <a16:creationId xmlns:a16="http://schemas.microsoft.com/office/drawing/2014/main" id="{9DA544E4-D4D0-4FE8-BD2C-71712A45D5E3}"/>
            </a:ext>
          </a:extLst>
        </xdr:cNvPr>
        <xdr:cNvSpPr txBox="1"/>
      </xdr:nvSpPr>
      <xdr:spPr>
        <a:xfrm>
          <a:off x="6822655" y="110497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324,344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64</xdr:row>
      <xdr:rowOff>78167</xdr:rowOff>
    </xdr:from>
    <xdr:ext cx="599010" cy="259045"/>
    <xdr:sp macro="" textlink="">
      <xdr:nvSpPr>
        <xdr:cNvPr id="259" name="n_4mainValue【橋りょう・トンネル】&#10;一人当たり有形固定資産（償却資産）額">
          <a:extLst>
            <a:ext uri="{FF2B5EF4-FFF2-40B4-BE49-F238E27FC236}">
              <a16:creationId xmlns:a16="http://schemas.microsoft.com/office/drawing/2014/main" id="{4BB9BAFB-2DC6-43A5-8A0C-AB146313B694}"/>
            </a:ext>
          </a:extLst>
        </xdr:cNvPr>
        <xdr:cNvSpPr txBox="1"/>
      </xdr:nvSpPr>
      <xdr:spPr>
        <a:xfrm>
          <a:off x="6007950" y="11050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314,647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0" name="正方形/長方形 259">
          <a:extLst>
            <a:ext uri="{FF2B5EF4-FFF2-40B4-BE49-F238E27FC236}">
              <a16:creationId xmlns:a16="http://schemas.microsoft.com/office/drawing/2014/main" id="{AFB438FB-88E6-4BA4-8E1F-8480A5ABE343}"/>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1" name="正方形/長方形 260">
          <a:extLst>
            <a:ext uri="{FF2B5EF4-FFF2-40B4-BE49-F238E27FC236}">
              <a16:creationId xmlns:a16="http://schemas.microsoft.com/office/drawing/2014/main" id="{6A97E5B6-2E6C-4A69-B72E-29B057891204}"/>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2" name="正方形/長方形 261">
          <a:extLst>
            <a:ext uri="{FF2B5EF4-FFF2-40B4-BE49-F238E27FC236}">
              <a16:creationId xmlns:a16="http://schemas.microsoft.com/office/drawing/2014/main" id="{EA01682A-8B3A-4FF5-959E-BA6DB4714CF0}"/>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63" name="正方形/長方形 262">
          <a:extLst>
            <a:ext uri="{FF2B5EF4-FFF2-40B4-BE49-F238E27FC236}">
              <a16:creationId xmlns:a16="http://schemas.microsoft.com/office/drawing/2014/main" id="{05C59B3E-60C8-4C37-9A81-D9643E53823E}"/>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64" name="正方形/長方形 263">
          <a:extLst>
            <a:ext uri="{FF2B5EF4-FFF2-40B4-BE49-F238E27FC236}">
              <a16:creationId xmlns:a16="http://schemas.microsoft.com/office/drawing/2014/main" id="{E5393ED1-22D6-4065-9DA7-3F39DF448AE0}"/>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65" name="正方形/長方形 264">
          <a:extLst>
            <a:ext uri="{FF2B5EF4-FFF2-40B4-BE49-F238E27FC236}">
              <a16:creationId xmlns:a16="http://schemas.microsoft.com/office/drawing/2014/main" id="{0BAFBBEB-E4BD-4F49-A065-A67100B00DE4}"/>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66" name="正方形/長方形 265">
          <a:extLst>
            <a:ext uri="{FF2B5EF4-FFF2-40B4-BE49-F238E27FC236}">
              <a16:creationId xmlns:a16="http://schemas.microsoft.com/office/drawing/2014/main" id="{9DCA8BC1-9818-48D9-AF61-DD9EA9F5441A}"/>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67" name="正方形/長方形 266">
          <a:extLst>
            <a:ext uri="{FF2B5EF4-FFF2-40B4-BE49-F238E27FC236}">
              <a16:creationId xmlns:a16="http://schemas.microsoft.com/office/drawing/2014/main" id="{E9D344CF-0176-4876-A28A-027091EE28EE}"/>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68" name="テキスト ボックス 267">
          <a:extLst>
            <a:ext uri="{FF2B5EF4-FFF2-40B4-BE49-F238E27FC236}">
              <a16:creationId xmlns:a16="http://schemas.microsoft.com/office/drawing/2014/main" id="{6DD81395-85A0-4D8E-A1E0-FDACAF59B15A}"/>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69" name="直線コネクタ 268">
          <a:extLst>
            <a:ext uri="{FF2B5EF4-FFF2-40B4-BE49-F238E27FC236}">
              <a16:creationId xmlns:a16="http://schemas.microsoft.com/office/drawing/2014/main" id="{BB35AB83-BDB6-4CF9-B28A-028ED3158B8F}"/>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0" name="テキスト ボックス 269">
          <a:extLst>
            <a:ext uri="{FF2B5EF4-FFF2-40B4-BE49-F238E27FC236}">
              <a16:creationId xmlns:a16="http://schemas.microsoft.com/office/drawing/2014/main" id="{74A6ED2A-F31E-4FCF-A046-4ABD3F3DF4C8}"/>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271" name="直線コネクタ 270">
          <a:extLst>
            <a:ext uri="{FF2B5EF4-FFF2-40B4-BE49-F238E27FC236}">
              <a16:creationId xmlns:a16="http://schemas.microsoft.com/office/drawing/2014/main" id="{38ED5FCC-C942-44B1-A07B-D09A1A69FC58}"/>
            </a:ext>
          </a:extLst>
        </xdr:cNvPr>
        <xdr:cNvCxnSpPr/>
      </xdr:nvCxnSpPr>
      <xdr:spPr>
        <a:xfrm>
          <a:off x="68580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272" name="テキスト ボックス 271">
          <a:extLst>
            <a:ext uri="{FF2B5EF4-FFF2-40B4-BE49-F238E27FC236}">
              <a16:creationId xmlns:a16="http://schemas.microsoft.com/office/drawing/2014/main" id="{AA98A80D-67BB-4398-B60E-498B88833FB5}"/>
            </a:ext>
          </a:extLst>
        </xdr:cNvPr>
        <xdr:cNvSpPr txBox="1"/>
      </xdr:nvSpPr>
      <xdr:spPr>
        <a:xfrm>
          <a:off x="273866"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273" name="直線コネクタ 272">
          <a:extLst>
            <a:ext uri="{FF2B5EF4-FFF2-40B4-BE49-F238E27FC236}">
              <a16:creationId xmlns:a16="http://schemas.microsoft.com/office/drawing/2014/main" id="{1AB656B2-1863-41BE-A915-2BCA2CEFBBDA}"/>
            </a:ext>
          </a:extLst>
        </xdr:cNvPr>
        <xdr:cNvCxnSpPr/>
      </xdr:nvCxnSpPr>
      <xdr:spPr>
        <a:xfrm>
          <a:off x="68580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274" name="テキスト ボックス 273">
          <a:extLst>
            <a:ext uri="{FF2B5EF4-FFF2-40B4-BE49-F238E27FC236}">
              <a16:creationId xmlns:a16="http://schemas.microsoft.com/office/drawing/2014/main" id="{A2761B76-6CC6-4C31-BD76-C30C00189622}"/>
            </a:ext>
          </a:extLst>
        </xdr:cNvPr>
        <xdr:cNvSpPr txBox="1"/>
      </xdr:nvSpPr>
      <xdr:spPr>
        <a:xfrm>
          <a:off x="34370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275" name="直線コネクタ 274">
          <a:extLst>
            <a:ext uri="{FF2B5EF4-FFF2-40B4-BE49-F238E27FC236}">
              <a16:creationId xmlns:a16="http://schemas.microsoft.com/office/drawing/2014/main" id="{9507E26A-D510-49C4-8A96-0B6A63F2A1F4}"/>
            </a:ext>
          </a:extLst>
        </xdr:cNvPr>
        <xdr:cNvCxnSpPr/>
      </xdr:nvCxnSpPr>
      <xdr:spPr>
        <a:xfrm>
          <a:off x="68580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276" name="テキスト ボックス 275">
          <a:extLst>
            <a:ext uri="{FF2B5EF4-FFF2-40B4-BE49-F238E27FC236}">
              <a16:creationId xmlns:a16="http://schemas.microsoft.com/office/drawing/2014/main" id="{7A8FB901-18D1-4148-8B42-30BC267F0565}"/>
            </a:ext>
          </a:extLst>
        </xdr:cNvPr>
        <xdr:cNvSpPr txBox="1"/>
      </xdr:nvSpPr>
      <xdr:spPr>
        <a:xfrm>
          <a:off x="34370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277" name="直線コネクタ 276">
          <a:extLst>
            <a:ext uri="{FF2B5EF4-FFF2-40B4-BE49-F238E27FC236}">
              <a16:creationId xmlns:a16="http://schemas.microsoft.com/office/drawing/2014/main" id="{98F83BED-76ED-463D-A89A-36B1364046C5}"/>
            </a:ext>
          </a:extLst>
        </xdr:cNvPr>
        <xdr:cNvCxnSpPr/>
      </xdr:nvCxnSpPr>
      <xdr:spPr>
        <a:xfrm>
          <a:off x="68580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278" name="テキスト ボックス 277">
          <a:extLst>
            <a:ext uri="{FF2B5EF4-FFF2-40B4-BE49-F238E27FC236}">
              <a16:creationId xmlns:a16="http://schemas.microsoft.com/office/drawing/2014/main" id="{A6C84F8A-0F98-46E5-855A-C015760594C7}"/>
            </a:ext>
          </a:extLst>
        </xdr:cNvPr>
        <xdr:cNvSpPr txBox="1"/>
      </xdr:nvSpPr>
      <xdr:spPr>
        <a:xfrm>
          <a:off x="34370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279" name="直線コネクタ 278">
          <a:extLst>
            <a:ext uri="{FF2B5EF4-FFF2-40B4-BE49-F238E27FC236}">
              <a16:creationId xmlns:a16="http://schemas.microsoft.com/office/drawing/2014/main" id="{16FEF45F-F473-4BDD-9D52-C9FBFE43D4D2}"/>
            </a:ext>
          </a:extLst>
        </xdr:cNvPr>
        <xdr:cNvCxnSpPr/>
      </xdr:nvCxnSpPr>
      <xdr:spPr>
        <a:xfrm>
          <a:off x="68580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162577</xdr:rowOff>
    </xdr:from>
    <xdr:ext cx="338939" cy="259045"/>
    <xdr:sp macro="" textlink="">
      <xdr:nvSpPr>
        <xdr:cNvPr id="280" name="テキスト ボックス 279">
          <a:extLst>
            <a:ext uri="{FF2B5EF4-FFF2-40B4-BE49-F238E27FC236}">
              <a16:creationId xmlns:a16="http://schemas.microsoft.com/office/drawing/2014/main" id="{3DFC509F-B487-4E7E-83B5-8B2A72B60FD5}"/>
            </a:ext>
          </a:extLst>
        </xdr:cNvPr>
        <xdr:cNvSpPr txBox="1"/>
      </xdr:nvSpPr>
      <xdr:spPr>
        <a:xfrm>
          <a:off x="386866" y="13194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1" name="直線コネクタ 280">
          <a:extLst>
            <a:ext uri="{FF2B5EF4-FFF2-40B4-BE49-F238E27FC236}">
              <a16:creationId xmlns:a16="http://schemas.microsoft.com/office/drawing/2014/main" id="{C9BB5D78-55AB-40CF-B215-775558EB7BC5}"/>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282" name="【公営住宅】&#10;有形固定資産減価償却率グラフ枠">
          <a:extLst>
            <a:ext uri="{FF2B5EF4-FFF2-40B4-BE49-F238E27FC236}">
              <a16:creationId xmlns:a16="http://schemas.microsoft.com/office/drawing/2014/main" id="{70826F71-46E7-4F00-A895-B536F8A7DBD8}"/>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85</xdr:row>
      <xdr:rowOff>31750</xdr:rowOff>
    </xdr:to>
    <xdr:cxnSp macro="">
      <xdr:nvCxnSpPr>
        <xdr:cNvPr id="283" name="直線コネクタ 282">
          <a:extLst>
            <a:ext uri="{FF2B5EF4-FFF2-40B4-BE49-F238E27FC236}">
              <a16:creationId xmlns:a16="http://schemas.microsoft.com/office/drawing/2014/main" id="{9124ECF2-B714-4C28-B69E-F88D328706CA}"/>
            </a:ext>
          </a:extLst>
        </xdr:cNvPr>
        <xdr:cNvCxnSpPr/>
      </xdr:nvCxnSpPr>
      <xdr:spPr>
        <a:xfrm flipV="1">
          <a:off x="4173855" y="13331190"/>
          <a:ext cx="0" cy="12719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35577</xdr:rowOff>
    </xdr:from>
    <xdr:ext cx="469744" cy="259045"/>
    <xdr:sp macro="" textlink="">
      <xdr:nvSpPr>
        <xdr:cNvPr id="284" name="【公営住宅】&#10;有形固定資産減価償却率最小値テキスト">
          <a:extLst>
            <a:ext uri="{FF2B5EF4-FFF2-40B4-BE49-F238E27FC236}">
              <a16:creationId xmlns:a16="http://schemas.microsoft.com/office/drawing/2014/main" id="{1F94163E-8E9A-4CFE-869C-EC4CFC4E0ACD}"/>
            </a:ext>
          </a:extLst>
        </xdr:cNvPr>
        <xdr:cNvSpPr txBox="1"/>
      </xdr:nvSpPr>
      <xdr:spPr>
        <a:xfrm>
          <a:off x="421259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31750</xdr:rowOff>
    </xdr:from>
    <xdr:to>
      <xdr:col>24</xdr:col>
      <xdr:colOff>152400</xdr:colOff>
      <xdr:row>85</xdr:row>
      <xdr:rowOff>31750</xdr:rowOff>
    </xdr:to>
    <xdr:cxnSp macro="">
      <xdr:nvCxnSpPr>
        <xdr:cNvPr id="285" name="直線コネクタ 284">
          <a:extLst>
            <a:ext uri="{FF2B5EF4-FFF2-40B4-BE49-F238E27FC236}">
              <a16:creationId xmlns:a16="http://schemas.microsoft.com/office/drawing/2014/main" id="{496C2F37-606D-4C31-9649-8D4904C311C7}"/>
            </a:ext>
          </a:extLst>
        </xdr:cNvPr>
        <xdr:cNvCxnSpPr/>
      </xdr:nvCxnSpPr>
      <xdr:spPr>
        <a:xfrm>
          <a:off x="4112260" y="146030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340478" cy="259045"/>
    <xdr:sp macro="" textlink="">
      <xdr:nvSpPr>
        <xdr:cNvPr id="286" name="【公営住宅】&#10;有形固定資産減価償却率最大値テキスト">
          <a:extLst>
            <a:ext uri="{FF2B5EF4-FFF2-40B4-BE49-F238E27FC236}">
              <a16:creationId xmlns:a16="http://schemas.microsoft.com/office/drawing/2014/main" id="{5D70F19B-C44F-4CDD-90A1-FF903C99CD74}"/>
            </a:ext>
          </a:extLst>
        </xdr:cNvPr>
        <xdr:cNvSpPr txBox="1"/>
      </xdr:nvSpPr>
      <xdr:spPr>
        <a:xfrm>
          <a:off x="4212590" y="1311213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287" name="直線コネクタ 286">
          <a:extLst>
            <a:ext uri="{FF2B5EF4-FFF2-40B4-BE49-F238E27FC236}">
              <a16:creationId xmlns:a16="http://schemas.microsoft.com/office/drawing/2014/main" id="{1B6AF1A1-00AB-42DE-A1CE-AF90F61AE650}"/>
            </a:ext>
          </a:extLst>
        </xdr:cNvPr>
        <xdr:cNvCxnSpPr/>
      </xdr:nvCxnSpPr>
      <xdr:spPr>
        <a:xfrm>
          <a:off x="4112260" y="133311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82</xdr:row>
      <xdr:rowOff>33038</xdr:rowOff>
    </xdr:from>
    <xdr:ext cx="405111" cy="259045"/>
    <xdr:sp macro="" textlink="">
      <xdr:nvSpPr>
        <xdr:cNvPr id="288" name="【公営住宅】&#10;有形固定資産減価償却率平均値テキスト">
          <a:extLst>
            <a:ext uri="{FF2B5EF4-FFF2-40B4-BE49-F238E27FC236}">
              <a16:creationId xmlns:a16="http://schemas.microsoft.com/office/drawing/2014/main" id="{0B665002-CD3B-49DE-B401-6103F2B0FFFD}"/>
            </a:ext>
          </a:extLst>
        </xdr:cNvPr>
        <xdr:cNvSpPr txBox="1"/>
      </xdr:nvSpPr>
      <xdr:spPr>
        <a:xfrm>
          <a:off x="4212590" y="1409003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54611</xdr:rowOff>
    </xdr:from>
    <xdr:to>
      <xdr:col>24</xdr:col>
      <xdr:colOff>114300</xdr:colOff>
      <xdr:row>82</xdr:row>
      <xdr:rowOff>156211</xdr:rowOff>
    </xdr:to>
    <xdr:sp macro="" textlink="">
      <xdr:nvSpPr>
        <xdr:cNvPr id="289" name="フローチャート: 判断 288">
          <a:extLst>
            <a:ext uri="{FF2B5EF4-FFF2-40B4-BE49-F238E27FC236}">
              <a16:creationId xmlns:a16="http://schemas.microsoft.com/office/drawing/2014/main" id="{F6B7CF0B-BE29-4117-8088-33F850F44B06}"/>
            </a:ext>
          </a:extLst>
        </xdr:cNvPr>
        <xdr:cNvSpPr/>
      </xdr:nvSpPr>
      <xdr:spPr>
        <a:xfrm>
          <a:off x="4131310" y="14117321"/>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82</xdr:row>
      <xdr:rowOff>24130</xdr:rowOff>
    </xdr:from>
    <xdr:to>
      <xdr:col>20</xdr:col>
      <xdr:colOff>38100</xdr:colOff>
      <xdr:row>82</xdr:row>
      <xdr:rowOff>125730</xdr:rowOff>
    </xdr:to>
    <xdr:sp macro="" textlink="">
      <xdr:nvSpPr>
        <xdr:cNvPr id="290" name="フローチャート: 判断 289">
          <a:extLst>
            <a:ext uri="{FF2B5EF4-FFF2-40B4-BE49-F238E27FC236}">
              <a16:creationId xmlns:a16="http://schemas.microsoft.com/office/drawing/2014/main" id="{CE43B60B-FCE3-4FC7-BF26-87BC9DA209BE}"/>
            </a:ext>
          </a:extLst>
        </xdr:cNvPr>
        <xdr:cNvSpPr/>
      </xdr:nvSpPr>
      <xdr:spPr>
        <a:xfrm>
          <a:off x="3388360" y="14079220"/>
          <a:ext cx="7874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166370</xdr:rowOff>
    </xdr:from>
    <xdr:to>
      <xdr:col>15</xdr:col>
      <xdr:colOff>101600</xdr:colOff>
      <xdr:row>82</xdr:row>
      <xdr:rowOff>96520</xdr:rowOff>
    </xdr:to>
    <xdr:sp macro="" textlink="">
      <xdr:nvSpPr>
        <xdr:cNvPr id="291" name="フローチャート: 判断 290">
          <a:extLst>
            <a:ext uri="{FF2B5EF4-FFF2-40B4-BE49-F238E27FC236}">
              <a16:creationId xmlns:a16="http://schemas.microsoft.com/office/drawing/2014/main" id="{53FD19A8-5A61-4FA2-B124-98FCDB660DDC}"/>
            </a:ext>
          </a:extLst>
        </xdr:cNvPr>
        <xdr:cNvSpPr/>
      </xdr:nvSpPr>
      <xdr:spPr>
        <a:xfrm>
          <a:off x="2571750" y="1405763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161289</xdr:rowOff>
    </xdr:from>
    <xdr:to>
      <xdr:col>10</xdr:col>
      <xdr:colOff>165100</xdr:colOff>
      <xdr:row>82</xdr:row>
      <xdr:rowOff>91439</xdr:rowOff>
    </xdr:to>
    <xdr:sp macro="" textlink="">
      <xdr:nvSpPr>
        <xdr:cNvPr id="292" name="フローチャート: 判断 291">
          <a:extLst>
            <a:ext uri="{FF2B5EF4-FFF2-40B4-BE49-F238E27FC236}">
              <a16:creationId xmlns:a16="http://schemas.microsoft.com/office/drawing/2014/main" id="{165B4FB3-BC83-4A59-8ACB-71B0F93A6E3C}"/>
            </a:ext>
          </a:extLst>
        </xdr:cNvPr>
        <xdr:cNvSpPr/>
      </xdr:nvSpPr>
      <xdr:spPr>
        <a:xfrm>
          <a:off x="1774190" y="14050644"/>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142239</xdr:rowOff>
    </xdr:from>
    <xdr:to>
      <xdr:col>6</xdr:col>
      <xdr:colOff>38100</xdr:colOff>
      <xdr:row>82</xdr:row>
      <xdr:rowOff>72389</xdr:rowOff>
    </xdr:to>
    <xdr:sp macro="" textlink="">
      <xdr:nvSpPr>
        <xdr:cNvPr id="293" name="フローチャート: 判断 292">
          <a:extLst>
            <a:ext uri="{FF2B5EF4-FFF2-40B4-BE49-F238E27FC236}">
              <a16:creationId xmlns:a16="http://schemas.microsoft.com/office/drawing/2014/main" id="{6F1A7999-A1A1-4B1C-A071-77BC2970809C}"/>
            </a:ext>
          </a:extLst>
        </xdr:cNvPr>
        <xdr:cNvSpPr/>
      </xdr:nvSpPr>
      <xdr:spPr>
        <a:xfrm>
          <a:off x="988060" y="14027784"/>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294" name="テキスト ボックス 293">
          <a:extLst>
            <a:ext uri="{FF2B5EF4-FFF2-40B4-BE49-F238E27FC236}">
              <a16:creationId xmlns:a16="http://schemas.microsoft.com/office/drawing/2014/main" id="{45DE2414-CFCE-4093-A14D-B962E58CEE01}"/>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95" name="テキスト ボックス 294">
          <a:extLst>
            <a:ext uri="{FF2B5EF4-FFF2-40B4-BE49-F238E27FC236}">
              <a16:creationId xmlns:a16="http://schemas.microsoft.com/office/drawing/2014/main" id="{90CD8181-0C6F-4A9E-9B36-A8E9A437D59D}"/>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96" name="テキスト ボックス 295">
          <a:extLst>
            <a:ext uri="{FF2B5EF4-FFF2-40B4-BE49-F238E27FC236}">
              <a16:creationId xmlns:a16="http://schemas.microsoft.com/office/drawing/2014/main" id="{A4CB848D-8DDF-47E3-9AE8-7F1448F625E7}"/>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97" name="テキスト ボックス 296">
          <a:extLst>
            <a:ext uri="{FF2B5EF4-FFF2-40B4-BE49-F238E27FC236}">
              <a16:creationId xmlns:a16="http://schemas.microsoft.com/office/drawing/2014/main" id="{2A627C8D-2A44-4B50-814A-2F2854090649}"/>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98" name="テキスト ボックス 297">
          <a:extLst>
            <a:ext uri="{FF2B5EF4-FFF2-40B4-BE49-F238E27FC236}">
              <a16:creationId xmlns:a16="http://schemas.microsoft.com/office/drawing/2014/main" id="{9A510614-83CE-4963-B613-DBC18F61D06A}"/>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82</xdr:row>
      <xdr:rowOff>21589</xdr:rowOff>
    </xdr:from>
    <xdr:to>
      <xdr:col>24</xdr:col>
      <xdr:colOff>114300</xdr:colOff>
      <xdr:row>82</xdr:row>
      <xdr:rowOff>123189</xdr:rowOff>
    </xdr:to>
    <xdr:sp macro="" textlink="">
      <xdr:nvSpPr>
        <xdr:cNvPr id="299" name="楕円 298">
          <a:extLst>
            <a:ext uri="{FF2B5EF4-FFF2-40B4-BE49-F238E27FC236}">
              <a16:creationId xmlns:a16="http://schemas.microsoft.com/office/drawing/2014/main" id="{E761C13E-192D-497C-9DD1-1F9F33301CDF}"/>
            </a:ext>
          </a:extLst>
        </xdr:cNvPr>
        <xdr:cNvSpPr/>
      </xdr:nvSpPr>
      <xdr:spPr>
        <a:xfrm>
          <a:off x="4131310" y="14076679"/>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44466</xdr:rowOff>
    </xdr:from>
    <xdr:ext cx="405111" cy="259045"/>
    <xdr:sp macro="" textlink="">
      <xdr:nvSpPr>
        <xdr:cNvPr id="300" name="【公営住宅】&#10;有形固定資産減価償却率該当値テキスト">
          <a:extLst>
            <a:ext uri="{FF2B5EF4-FFF2-40B4-BE49-F238E27FC236}">
              <a16:creationId xmlns:a16="http://schemas.microsoft.com/office/drawing/2014/main" id="{6A69A388-C6C7-41F6-BEA2-E3F4FFD48C26}"/>
            </a:ext>
          </a:extLst>
        </xdr:cNvPr>
        <xdr:cNvSpPr txBox="1"/>
      </xdr:nvSpPr>
      <xdr:spPr>
        <a:xfrm>
          <a:off x="4212590" y="139338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81</xdr:row>
      <xdr:rowOff>87630</xdr:rowOff>
    </xdr:from>
    <xdr:to>
      <xdr:col>20</xdr:col>
      <xdr:colOff>38100</xdr:colOff>
      <xdr:row>82</xdr:row>
      <xdr:rowOff>17780</xdr:rowOff>
    </xdr:to>
    <xdr:sp macro="" textlink="">
      <xdr:nvSpPr>
        <xdr:cNvPr id="301" name="楕円 300">
          <a:extLst>
            <a:ext uri="{FF2B5EF4-FFF2-40B4-BE49-F238E27FC236}">
              <a16:creationId xmlns:a16="http://schemas.microsoft.com/office/drawing/2014/main" id="{C284E28C-26B5-4B3D-AD81-C1955BDE0998}"/>
            </a:ext>
          </a:extLst>
        </xdr:cNvPr>
        <xdr:cNvSpPr/>
      </xdr:nvSpPr>
      <xdr:spPr>
        <a:xfrm>
          <a:off x="3388360" y="1397889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138430</xdr:rowOff>
    </xdr:from>
    <xdr:to>
      <xdr:col>24</xdr:col>
      <xdr:colOff>63500</xdr:colOff>
      <xdr:row>82</xdr:row>
      <xdr:rowOff>72389</xdr:rowOff>
    </xdr:to>
    <xdr:cxnSp macro="">
      <xdr:nvCxnSpPr>
        <xdr:cNvPr id="302" name="直線コネクタ 301">
          <a:extLst>
            <a:ext uri="{FF2B5EF4-FFF2-40B4-BE49-F238E27FC236}">
              <a16:creationId xmlns:a16="http://schemas.microsoft.com/office/drawing/2014/main" id="{0DB1C02A-1DBC-4518-92C7-C409CE8A5B13}"/>
            </a:ext>
          </a:extLst>
        </xdr:cNvPr>
        <xdr:cNvCxnSpPr/>
      </xdr:nvCxnSpPr>
      <xdr:spPr>
        <a:xfrm>
          <a:off x="3431540" y="14022070"/>
          <a:ext cx="742950" cy="107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81</xdr:row>
      <xdr:rowOff>73661</xdr:rowOff>
    </xdr:from>
    <xdr:to>
      <xdr:col>15</xdr:col>
      <xdr:colOff>101600</xdr:colOff>
      <xdr:row>82</xdr:row>
      <xdr:rowOff>3811</xdr:rowOff>
    </xdr:to>
    <xdr:sp macro="" textlink="">
      <xdr:nvSpPr>
        <xdr:cNvPr id="303" name="楕円 302">
          <a:extLst>
            <a:ext uri="{FF2B5EF4-FFF2-40B4-BE49-F238E27FC236}">
              <a16:creationId xmlns:a16="http://schemas.microsoft.com/office/drawing/2014/main" id="{F05197C3-6447-4EED-B497-1C433445A606}"/>
            </a:ext>
          </a:extLst>
        </xdr:cNvPr>
        <xdr:cNvSpPr/>
      </xdr:nvSpPr>
      <xdr:spPr>
        <a:xfrm>
          <a:off x="2571750" y="1396111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124461</xdr:rowOff>
    </xdr:from>
    <xdr:to>
      <xdr:col>19</xdr:col>
      <xdr:colOff>177800</xdr:colOff>
      <xdr:row>81</xdr:row>
      <xdr:rowOff>138430</xdr:rowOff>
    </xdr:to>
    <xdr:cxnSp macro="">
      <xdr:nvCxnSpPr>
        <xdr:cNvPr id="304" name="直線コネクタ 303">
          <a:extLst>
            <a:ext uri="{FF2B5EF4-FFF2-40B4-BE49-F238E27FC236}">
              <a16:creationId xmlns:a16="http://schemas.microsoft.com/office/drawing/2014/main" id="{77A80E33-A481-4E64-901A-9C2E018B389F}"/>
            </a:ext>
          </a:extLst>
        </xdr:cNvPr>
        <xdr:cNvCxnSpPr/>
      </xdr:nvCxnSpPr>
      <xdr:spPr>
        <a:xfrm>
          <a:off x="2626360" y="14013816"/>
          <a:ext cx="805180" cy="8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81</xdr:row>
      <xdr:rowOff>97789</xdr:rowOff>
    </xdr:from>
    <xdr:to>
      <xdr:col>10</xdr:col>
      <xdr:colOff>165100</xdr:colOff>
      <xdr:row>82</xdr:row>
      <xdr:rowOff>27939</xdr:rowOff>
    </xdr:to>
    <xdr:sp macro="" textlink="">
      <xdr:nvSpPr>
        <xdr:cNvPr id="305" name="楕円 304">
          <a:extLst>
            <a:ext uri="{FF2B5EF4-FFF2-40B4-BE49-F238E27FC236}">
              <a16:creationId xmlns:a16="http://schemas.microsoft.com/office/drawing/2014/main" id="{B7A7E23C-4071-4ECE-9EAF-4C2850E55977}"/>
            </a:ext>
          </a:extLst>
        </xdr:cNvPr>
        <xdr:cNvSpPr/>
      </xdr:nvSpPr>
      <xdr:spPr>
        <a:xfrm>
          <a:off x="1774190" y="13981429"/>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81</xdr:row>
      <xdr:rowOff>124461</xdr:rowOff>
    </xdr:from>
    <xdr:to>
      <xdr:col>15</xdr:col>
      <xdr:colOff>50800</xdr:colOff>
      <xdr:row>81</xdr:row>
      <xdr:rowOff>148589</xdr:rowOff>
    </xdr:to>
    <xdr:cxnSp macro="">
      <xdr:nvCxnSpPr>
        <xdr:cNvPr id="306" name="直線コネクタ 305">
          <a:extLst>
            <a:ext uri="{FF2B5EF4-FFF2-40B4-BE49-F238E27FC236}">
              <a16:creationId xmlns:a16="http://schemas.microsoft.com/office/drawing/2014/main" id="{D051F4CA-4345-4316-B55F-63422B0B52F4}"/>
            </a:ext>
          </a:extLst>
        </xdr:cNvPr>
        <xdr:cNvCxnSpPr/>
      </xdr:nvCxnSpPr>
      <xdr:spPr>
        <a:xfrm flipV="1">
          <a:off x="1828800" y="14013816"/>
          <a:ext cx="797560" cy="203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81</xdr:row>
      <xdr:rowOff>97789</xdr:rowOff>
    </xdr:from>
    <xdr:to>
      <xdr:col>6</xdr:col>
      <xdr:colOff>38100</xdr:colOff>
      <xdr:row>82</xdr:row>
      <xdr:rowOff>27939</xdr:rowOff>
    </xdr:to>
    <xdr:sp macro="" textlink="">
      <xdr:nvSpPr>
        <xdr:cNvPr id="307" name="楕円 306">
          <a:extLst>
            <a:ext uri="{FF2B5EF4-FFF2-40B4-BE49-F238E27FC236}">
              <a16:creationId xmlns:a16="http://schemas.microsoft.com/office/drawing/2014/main" id="{782D0CAA-23CE-4F22-8A62-2788948CC877}"/>
            </a:ext>
          </a:extLst>
        </xdr:cNvPr>
        <xdr:cNvSpPr/>
      </xdr:nvSpPr>
      <xdr:spPr>
        <a:xfrm>
          <a:off x="988060" y="1398142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81</xdr:row>
      <xdr:rowOff>148589</xdr:rowOff>
    </xdr:from>
    <xdr:to>
      <xdr:col>10</xdr:col>
      <xdr:colOff>114300</xdr:colOff>
      <xdr:row>81</xdr:row>
      <xdr:rowOff>148589</xdr:rowOff>
    </xdr:to>
    <xdr:cxnSp macro="">
      <xdr:nvCxnSpPr>
        <xdr:cNvPr id="308" name="直線コネクタ 307">
          <a:extLst>
            <a:ext uri="{FF2B5EF4-FFF2-40B4-BE49-F238E27FC236}">
              <a16:creationId xmlns:a16="http://schemas.microsoft.com/office/drawing/2014/main" id="{39CE2F5F-9CFA-4DDC-BEF1-3419BFA7CC3F}"/>
            </a:ext>
          </a:extLst>
        </xdr:cNvPr>
        <xdr:cNvCxnSpPr/>
      </xdr:nvCxnSpPr>
      <xdr:spPr>
        <a:xfrm>
          <a:off x="1031240" y="14034134"/>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82</xdr:row>
      <xdr:rowOff>116857</xdr:rowOff>
    </xdr:from>
    <xdr:ext cx="405111" cy="259045"/>
    <xdr:sp macro="" textlink="">
      <xdr:nvSpPr>
        <xdr:cNvPr id="309" name="n_1aveValue【公営住宅】&#10;有形固定資産減価償却率">
          <a:extLst>
            <a:ext uri="{FF2B5EF4-FFF2-40B4-BE49-F238E27FC236}">
              <a16:creationId xmlns:a16="http://schemas.microsoft.com/office/drawing/2014/main" id="{D78544B6-6551-4D7B-9A20-4594E0CC698D}"/>
            </a:ext>
          </a:extLst>
        </xdr:cNvPr>
        <xdr:cNvSpPr txBox="1"/>
      </xdr:nvSpPr>
      <xdr:spPr>
        <a:xfrm>
          <a:off x="3239144" y="14175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82</xdr:row>
      <xdr:rowOff>87647</xdr:rowOff>
    </xdr:from>
    <xdr:ext cx="405111" cy="259045"/>
    <xdr:sp macro="" textlink="">
      <xdr:nvSpPr>
        <xdr:cNvPr id="310" name="n_2aveValue【公営住宅】&#10;有形固定資産減価償却率">
          <a:extLst>
            <a:ext uri="{FF2B5EF4-FFF2-40B4-BE49-F238E27FC236}">
              <a16:creationId xmlns:a16="http://schemas.microsoft.com/office/drawing/2014/main" id="{E38B55CF-F105-4740-BAB3-6963A0654159}"/>
            </a:ext>
          </a:extLst>
        </xdr:cNvPr>
        <xdr:cNvSpPr txBox="1"/>
      </xdr:nvSpPr>
      <xdr:spPr>
        <a:xfrm>
          <a:off x="2439044" y="14150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82</xdr:row>
      <xdr:rowOff>82566</xdr:rowOff>
    </xdr:from>
    <xdr:ext cx="405111" cy="259045"/>
    <xdr:sp macro="" textlink="">
      <xdr:nvSpPr>
        <xdr:cNvPr id="311" name="n_3aveValue【公営住宅】&#10;有形固定資産減価償却率">
          <a:extLst>
            <a:ext uri="{FF2B5EF4-FFF2-40B4-BE49-F238E27FC236}">
              <a16:creationId xmlns:a16="http://schemas.microsoft.com/office/drawing/2014/main" id="{27912195-2FCB-4874-9621-25B53E2BA6ED}"/>
            </a:ext>
          </a:extLst>
        </xdr:cNvPr>
        <xdr:cNvSpPr txBox="1"/>
      </xdr:nvSpPr>
      <xdr:spPr>
        <a:xfrm>
          <a:off x="1641484" y="14143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82</xdr:row>
      <xdr:rowOff>63516</xdr:rowOff>
    </xdr:from>
    <xdr:ext cx="405111" cy="259045"/>
    <xdr:sp macro="" textlink="">
      <xdr:nvSpPr>
        <xdr:cNvPr id="312" name="n_4aveValue【公営住宅】&#10;有形固定資産減価償却率">
          <a:extLst>
            <a:ext uri="{FF2B5EF4-FFF2-40B4-BE49-F238E27FC236}">
              <a16:creationId xmlns:a16="http://schemas.microsoft.com/office/drawing/2014/main" id="{7568AB7D-EE3C-4A5D-B4E7-517F7E3C1EBF}"/>
            </a:ext>
          </a:extLst>
        </xdr:cNvPr>
        <xdr:cNvSpPr txBox="1"/>
      </xdr:nvSpPr>
      <xdr:spPr>
        <a:xfrm>
          <a:off x="855354" y="141186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80</xdr:row>
      <xdr:rowOff>34307</xdr:rowOff>
    </xdr:from>
    <xdr:ext cx="405111" cy="259045"/>
    <xdr:sp macro="" textlink="">
      <xdr:nvSpPr>
        <xdr:cNvPr id="313" name="n_1mainValue【公営住宅】&#10;有形固定資産減価償却率">
          <a:extLst>
            <a:ext uri="{FF2B5EF4-FFF2-40B4-BE49-F238E27FC236}">
              <a16:creationId xmlns:a16="http://schemas.microsoft.com/office/drawing/2014/main" id="{2295634C-2B9E-4D7F-8AD4-0D873D24D6FE}"/>
            </a:ext>
          </a:extLst>
        </xdr:cNvPr>
        <xdr:cNvSpPr txBox="1"/>
      </xdr:nvSpPr>
      <xdr:spPr>
        <a:xfrm>
          <a:off x="3239144" y="13750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20338</xdr:rowOff>
    </xdr:from>
    <xdr:ext cx="405111" cy="259045"/>
    <xdr:sp macro="" textlink="">
      <xdr:nvSpPr>
        <xdr:cNvPr id="314" name="n_2mainValue【公営住宅】&#10;有形固定資産減価償却率">
          <a:extLst>
            <a:ext uri="{FF2B5EF4-FFF2-40B4-BE49-F238E27FC236}">
              <a16:creationId xmlns:a16="http://schemas.microsoft.com/office/drawing/2014/main" id="{1541014F-1159-4759-96E6-4F4BE26936E4}"/>
            </a:ext>
          </a:extLst>
        </xdr:cNvPr>
        <xdr:cNvSpPr txBox="1"/>
      </xdr:nvSpPr>
      <xdr:spPr>
        <a:xfrm>
          <a:off x="2439044" y="137325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44466</xdr:rowOff>
    </xdr:from>
    <xdr:ext cx="405111" cy="259045"/>
    <xdr:sp macro="" textlink="">
      <xdr:nvSpPr>
        <xdr:cNvPr id="315" name="n_3mainValue【公営住宅】&#10;有形固定資産減価償却率">
          <a:extLst>
            <a:ext uri="{FF2B5EF4-FFF2-40B4-BE49-F238E27FC236}">
              <a16:creationId xmlns:a16="http://schemas.microsoft.com/office/drawing/2014/main" id="{14DE2B9C-4547-416B-AA8E-5A1E38FFBF8C}"/>
            </a:ext>
          </a:extLst>
        </xdr:cNvPr>
        <xdr:cNvSpPr txBox="1"/>
      </xdr:nvSpPr>
      <xdr:spPr>
        <a:xfrm>
          <a:off x="1641484" y="13762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44466</xdr:rowOff>
    </xdr:from>
    <xdr:ext cx="405111" cy="259045"/>
    <xdr:sp macro="" textlink="">
      <xdr:nvSpPr>
        <xdr:cNvPr id="316" name="n_4mainValue【公営住宅】&#10;有形固定資産減価償却率">
          <a:extLst>
            <a:ext uri="{FF2B5EF4-FFF2-40B4-BE49-F238E27FC236}">
              <a16:creationId xmlns:a16="http://schemas.microsoft.com/office/drawing/2014/main" id="{8FCD5CB1-AB33-4822-96E0-59F51B762A6E}"/>
            </a:ext>
          </a:extLst>
        </xdr:cNvPr>
        <xdr:cNvSpPr txBox="1"/>
      </xdr:nvSpPr>
      <xdr:spPr>
        <a:xfrm>
          <a:off x="855354" y="1376237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17" name="正方形/長方形 316">
          <a:extLst>
            <a:ext uri="{FF2B5EF4-FFF2-40B4-BE49-F238E27FC236}">
              <a16:creationId xmlns:a16="http://schemas.microsoft.com/office/drawing/2014/main" id="{5ACC09F5-898E-405B-83AA-2617342FB471}"/>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18" name="正方形/長方形 317">
          <a:extLst>
            <a:ext uri="{FF2B5EF4-FFF2-40B4-BE49-F238E27FC236}">
              <a16:creationId xmlns:a16="http://schemas.microsoft.com/office/drawing/2014/main" id="{C5CEFC27-728B-4EB7-91B6-D927177527E8}"/>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19" name="正方形/長方形 318">
          <a:extLst>
            <a:ext uri="{FF2B5EF4-FFF2-40B4-BE49-F238E27FC236}">
              <a16:creationId xmlns:a16="http://schemas.microsoft.com/office/drawing/2014/main" id="{87FC36E7-D915-49BE-98E1-2A8ABE4E4161}"/>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0" name="正方形/長方形 319">
          <a:extLst>
            <a:ext uri="{FF2B5EF4-FFF2-40B4-BE49-F238E27FC236}">
              <a16:creationId xmlns:a16="http://schemas.microsoft.com/office/drawing/2014/main" id="{6A5E035D-D9D2-4F13-9A98-EF52370A035C}"/>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1" name="正方形/長方形 320">
          <a:extLst>
            <a:ext uri="{FF2B5EF4-FFF2-40B4-BE49-F238E27FC236}">
              <a16:creationId xmlns:a16="http://schemas.microsoft.com/office/drawing/2014/main" id="{FD393FF6-768F-431E-8307-73D50D18D3CE}"/>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0.798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2" name="正方形/長方形 321">
          <a:extLst>
            <a:ext uri="{FF2B5EF4-FFF2-40B4-BE49-F238E27FC236}">
              <a16:creationId xmlns:a16="http://schemas.microsoft.com/office/drawing/2014/main" id="{662CC953-4F54-493C-B4F4-B56EE0EB68E9}"/>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3" name="正方形/長方形 322">
          <a:extLst>
            <a:ext uri="{FF2B5EF4-FFF2-40B4-BE49-F238E27FC236}">
              <a16:creationId xmlns:a16="http://schemas.microsoft.com/office/drawing/2014/main" id="{666D308C-B1FF-4256-BE9C-E0077851FDAD}"/>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24" name="正方形/長方形 323">
          <a:extLst>
            <a:ext uri="{FF2B5EF4-FFF2-40B4-BE49-F238E27FC236}">
              <a16:creationId xmlns:a16="http://schemas.microsoft.com/office/drawing/2014/main" id="{AEAC3B86-4EBB-46CB-82D0-3BA09254D596}"/>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25" name="テキスト ボックス 324">
          <a:extLst>
            <a:ext uri="{FF2B5EF4-FFF2-40B4-BE49-F238E27FC236}">
              <a16:creationId xmlns:a16="http://schemas.microsoft.com/office/drawing/2014/main" id="{DB94836A-A6D5-45C5-B648-6A99411A941E}"/>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26" name="直線コネクタ 325">
          <a:extLst>
            <a:ext uri="{FF2B5EF4-FFF2-40B4-BE49-F238E27FC236}">
              <a16:creationId xmlns:a16="http://schemas.microsoft.com/office/drawing/2014/main" id="{4D62259C-C409-4B7D-802A-201622537A22}"/>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38100</xdr:rowOff>
    </xdr:from>
    <xdr:to>
      <xdr:col>59</xdr:col>
      <xdr:colOff>50800</xdr:colOff>
      <xdr:row>86</xdr:row>
      <xdr:rowOff>38100</xdr:rowOff>
    </xdr:to>
    <xdr:cxnSp macro="">
      <xdr:nvCxnSpPr>
        <xdr:cNvPr id="327" name="直線コネクタ 326">
          <a:extLst>
            <a:ext uri="{FF2B5EF4-FFF2-40B4-BE49-F238E27FC236}">
              <a16:creationId xmlns:a16="http://schemas.microsoft.com/office/drawing/2014/main" id="{A9C16DB0-58B8-4A44-823F-D425CD7A53DF}"/>
            </a:ext>
          </a:extLst>
        </xdr:cNvPr>
        <xdr:cNvCxnSpPr/>
      </xdr:nvCxnSpPr>
      <xdr:spPr>
        <a:xfrm>
          <a:off x="5960110" y="147828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67327</xdr:rowOff>
    </xdr:from>
    <xdr:ext cx="467179" cy="259045"/>
    <xdr:sp macro="" textlink="">
      <xdr:nvSpPr>
        <xdr:cNvPr id="328" name="テキスト ボックス 327">
          <a:extLst>
            <a:ext uri="{FF2B5EF4-FFF2-40B4-BE49-F238E27FC236}">
              <a16:creationId xmlns:a16="http://schemas.microsoft.com/office/drawing/2014/main" id="{B550689F-0AF4-45B1-BFE5-86327DCAA25E}"/>
            </a:ext>
          </a:extLst>
        </xdr:cNvPr>
        <xdr:cNvSpPr txBox="1"/>
      </xdr:nvSpPr>
      <xdr:spPr>
        <a:xfrm>
          <a:off x="5527221" y="1463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95250</xdr:rowOff>
    </xdr:from>
    <xdr:to>
      <xdr:col>59</xdr:col>
      <xdr:colOff>50800</xdr:colOff>
      <xdr:row>83</xdr:row>
      <xdr:rowOff>95250</xdr:rowOff>
    </xdr:to>
    <xdr:cxnSp macro="">
      <xdr:nvCxnSpPr>
        <xdr:cNvPr id="329" name="直線コネクタ 328">
          <a:extLst>
            <a:ext uri="{FF2B5EF4-FFF2-40B4-BE49-F238E27FC236}">
              <a16:creationId xmlns:a16="http://schemas.microsoft.com/office/drawing/2014/main" id="{537B71AD-CA4B-4649-B422-0FCC8E1F521A}"/>
            </a:ext>
          </a:extLst>
        </xdr:cNvPr>
        <xdr:cNvCxnSpPr/>
      </xdr:nvCxnSpPr>
      <xdr:spPr>
        <a:xfrm>
          <a:off x="5960110" y="143217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82</xdr:row>
      <xdr:rowOff>124477</xdr:rowOff>
    </xdr:from>
    <xdr:ext cx="531299" cy="259045"/>
    <xdr:sp macro="" textlink="">
      <xdr:nvSpPr>
        <xdr:cNvPr id="330" name="テキスト ボックス 329">
          <a:extLst>
            <a:ext uri="{FF2B5EF4-FFF2-40B4-BE49-F238E27FC236}">
              <a16:creationId xmlns:a16="http://schemas.microsoft.com/office/drawing/2014/main" id="{FA936093-A764-4B3A-AF6D-5785B1D35C8C}"/>
            </a:ext>
          </a:extLst>
        </xdr:cNvPr>
        <xdr:cNvSpPr txBox="1"/>
      </xdr:nvSpPr>
      <xdr:spPr>
        <a:xfrm>
          <a:off x="5485961" y="141852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152400</xdr:rowOff>
    </xdr:from>
    <xdr:to>
      <xdr:col>59</xdr:col>
      <xdr:colOff>50800</xdr:colOff>
      <xdr:row>80</xdr:row>
      <xdr:rowOff>152400</xdr:rowOff>
    </xdr:to>
    <xdr:cxnSp macro="">
      <xdr:nvCxnSpPr>
        <xdr:cNvPr id="331" name="直線コネクタ 330">
          <a:extLst>
            <a:ext uri="{FF2B5EF4-FFF2-40B4-BE49-F238E27FC236}">
              <a16:creationId xmlns:a16="http://schemas.microsoft.com/office/drawing/2014/main" id="{09F8C6F7-4404-4146-97B8-27D14A62E4E5}"/>
            </a:ext>
          </a:extLst>
        </xdr:cNvPr>
        <xdr:cNvCxnSpPr/>
      </xdr:nvCxnSpPr>
      <xdr:spPr>
        <a:xfrm>
          <a:off x="5960110" y="138684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80</xdr:row>
      <xdr:rowOff>10177</xdr:rowOff>
    </xdr:from>
    <xdr:ext cx="531299" cy="259045"/>
    <xdr:sp macro="" textlink="">
      <xdr:nvSpPr>
        <xdr:cNvPr id="332" name="テキスト ボックス 331">
          <a:extLst>
            <a:ext uri="{FF2B5EF4-FFF2-40B4-BE49-F238E27FC236}">
              <a16:creationId xmlns:a16="http://schemas.microsoft.com/office/drawing/2014/main" id="{32B24EDB-CBD0-4BC0-B4B6-0E710A634650}"/>
            </a:ext>
          </a:extLst>
        </xdr:cNvPr>
        <xdr:cNvSpPr txBox="1"/>
      </xdr:nvSpPr>
      <xdr:spPr>
        <a:xfrm>
          <a:off x="5485961" y="137280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78</xdr:row>
      <xdr:rowOff>38100</xdr:rowOff>
    </xdr:from>
    <xdr:to>
      <xdr:col>59</xdr:col>
      <xdr:colOff>50800</xdr:colOff>
      <xdr:row>78</xdr:row>
      <xdr:rowOff>38100</xdr:rowOff>
    </xdr:to>
    <xdr:cxnSp macro="">
      <xdr:nvCxnSpPr>
        <xdr:cNvPr id="333" name="直線コネクタ 332">
          <a:extLst>
            <a:ext uri="{FF2B5EF4-FFF2-40B4-BE49-F238E27FC236}">
              <a16:creationId xmlns:a16="http://schemas.microsoft.com/office/drawing/2014/main" id="{1062F121-2501-4FD9-873C-C404EA468A34}"/>
            </a:ext>
          </a:extLst>
        </xdr:cNvPr>
        <xdr:cNvCxnSpPr/>
      </xdr:nvCxnSpPr>
      <xdr:spPr>
        <a:xfrm>
          <a:off x="5960110" y="134112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77</xdr:row>
      <xdr:rowOff>67327</xdr:rowOff>
    </xdr:from>
    <xdr:ext cx="531299" cy="259045"/>
    <xdr:sp macro="" textlink="">
      <xdr:nvSpPr>
        <xdr:cNvPr id="334" name="テキスト ボックス 333">
          <a:extLst>
            <a:ext uri="{FF2B5EF4-FFF2-40B4-BE49-F238E27FC236}">
              <a16:creationId xmlns:a16="http://schemas.microsoft.com/office/drawing/2014/main" id="{C5F8A5B9-389B-4B6D-9360-480ECC7E310F}"/>
            </a:ext>
          </a:extLst>
        </xdr:cNvPr>
        <xdr:cNvSpPr txBox="1"/>
      </xdr:nvSpPr>
      <xdr:spPr>
        <a:xfrm>
          <a:off x="5485961" y="132670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35" name="直線コネクタ 334">
          <a:extLst>
            <a:ext uri="{FF2B5EF4-FFF2-40B4-BE49-F238E27FC236}">
              <a16:creationId xmlns:a16="http://schemas.microsoft.com/office/drawing/2014/main" id="{B2D056F8-9E6C-452A-95D6-51A2FB7B271A}"/>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336" name="テキスト ボックス 335">
          <a:extLst>
            <a:ext uri="{FF2B5EF4-FFF2-40B4-BE49-F238E27FC236}">
              <a16:creationId xmlns:a16="http://schemas.microsoft.com/office/drawing/2014/main" id="{A5484F3D-18A3-4840-B0BF-BF568E15D3DE}"/>
            </a:ext>
          </a:extLst>
        </xdr:cNvPr>
        <xdr:cNvSpPr txBox="1"/>
      </xdr:nvSpPr>
      <xdr:spPr>
        <a:xfrm>
          <a:off x="5485961" y="1281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37" name="【公営住宅】&#10;一人当たり面積グラフ枠">
          <a:extLst>
            <a:ext uri="{FF2B5EF4-FFF2-40B4-BE49-F238E27FC236}">
              <a16:creationId xmlns:a16="http://schemas.microsoft.com/office/drawing/2014/main" id="{8A170CFC-43CF-48A5-8834-3193883F9EE2}"/>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77</xdr:row>
      <xdr:rowOff>90861</xdr:rowOff>
    </xdr:from>
    <xdr:to>
      <xdr:col>54</xdr:col>
      <xdr:colOff>189865</xdr:colOff>
      <xdr:row>86</xdr:row>
      <xdr:rowOff>34717</xdr:rowOff>
    </xdr:to>
    <xdr:cxnSp macro="">
      <xdr:nvCxnSpPr>
        <xdr:cNvPr id="338" name="直線コネクタ 337">
          <a:extLst>
            <a:ext uri="{FF2B5EF4-FFF2-40B4-BE49-F238E27FC236}">
              <a16:creationId xmlns:a16="http://schemas.microsoft.com/office/drawing/2014/main" id="{34A14BF4-5D7F-4C47-B7FD-0FBE0319D242}"/>
            </a:ext>
          </a:extLst>
        </xdr:cNvPr>
        <xdr:cNvCxnSpPr/>
      </xdr:nvCxnSpPr>
      <xdr:spPr>
        <a:xfrm flipV="1">
          <a:off x="9429115" y="13296321"/>
          <a:ext cx="0" cy="148309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38544</xdr:rowOff>
    </xdr:from>
    <xdr:ext cx="469744" cy="259045"/>
    <xdr:sp macro="" textlink="">
      <xdr:nvSpPr>
        <xdr:cNvPr id="339" name="【公営住宅】&#10;一人当たり面積最小値テキスト">
          <a:extLst>
            <a:ext uri="{FF2B5EF4-FFF2-40B4-BE49-F238E27FC236}">
              <a16:creationId xmlns:a16="http://schemas.microsoft.com/office/drawing/2014/main" id="{F791A8BD-AFFB-4280-9DA8-7FA4D92701E0}"/>
            </a:ext>
          </a:extLst>
        </xdr:cNvPr>
        <xdr:cNvSpPr txBox="1"/>
      </xdr:nvSpPr>
      <xdr:spPr>
        <a:xfrm>
          <a:off x="9467850" y="147832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34717</xdr:rowOff>
    </xdr:from>
    <xdr:to>
      <xdr:col>55</xdr:col>
      <xdr:colOff>88900</xdr:colOff>
      <xdr:row>86</xdr:row>
      <xdr:rowOff>34717</xdr:rowOff>
    </xdr:to>
    <xdr:cxnSp macro="">
      <xdr:nvCxnSpPr>
        <xdr:cNvPr id="340" name="直線コネクタ 339">
          <a:extLst>
            <a:ext uri="{FF2B5EF4-FFF2-40B4-BE49-F238E27FC236}">
              <a16:creationId xmlns:a16="http://schemas.microsoft.com/office/drawing/2014/main" id="{C3D00E43-4A80-4C44-AA57-2A92F186803F}"/>
            </a:ext>
          </a:extLst>
        </xdr:cNvPr>
        <xdr:cNvCxnSpPr/>
      </xdr:nvCxnSpPr>
      <xdr:spPr>
        <a:xfrm>
          <a:off x="9356090" y="14779417"/>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37538</xdr:rowOff>
    </xdr:from>
    <xdr:ext cx="534377" cy="259045"/>
    <xdr:sp macro="" textlink="">
      <xdr:nvSpPr>
        <xdr:cNvPr id="341" name="【公営住宅】&#10;一人当たり面積最大値テキスト">
          <a:extLst>
            <a:ext uri="{FF2B5EF4-FFF2-40B4-BE49-F238E27FC236}">
              <a16:creationId xmlns:a16="http://schemas.microsoft.com/office/drawing/2014/main" id="{B523F029-51A3-4502-A2CE-998F7D7A458C}"/>
            </a:ext>
          </a:extLst>
        </xdr:cNvPr>
        <xdr:cNvSpPr txBox="1"/>
      </xdr:nvSpPr>
      <xdr:spPr>
        <a:xfrm>
          <a:off x="9467850" y="13067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90861</xdr:rowOff>
    </xdr:from>
    <xdr:to>
      <xdr:col>55</xdr:col>
      <xdr:colOff>88900</xdr:colOff>
      <xdr:row>77</xdr:row>
      <xdr:rowOff>90861</xdr:rowOff>
    </xdr:to>
    <xdr:cxnSp macro="">
      <xdr:nvCxnSpPr>
        <xdr:cNvPr id="342" name="直線コネクタ 341">
          <a:extLst>
            <a:ext uri="{FF2B5EF4-FFF2-40B4-BE49-F238E27FC236}">
              <a16:creationId xmlns:a16="http://schemas.microsoft.com/office/drawing/2014/main" id="{354D0AB8-7118-4BAD-BE65-783B4A97CE64}"/>
            </a:ext>
          </a:extLst>
        </xdr:cNvPr>
        <xdr:cNvCxnSpPr/>
      </xdr:nvCxnSpPr>
      <xdr:spPr>
        <a:xfrm>
          <a:off x="9356090" y="13296321"/>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161738</xdr:rowOff>
    </xdr:from>
    <xdr:ext cx="469744" cy="259045"/>
    <xdr:sp macro="" textlink="">
      <xdr:nvSpPr>
        <xdr:cNvPr id="343" name="【公営住宅】&#10;一人当たり面積平均値テキスト">
          <a:extLst>
            <a:ext uri="{FF2B5EF4-FFF2-40B4-BE49-F238E27FC236}">
              <a16:creationId xmlns:a16="http://schemas.microsoft.com/office/drawing/2014/main" id="{FDD5C4E4-5A81-40A7-B926-0E9D06D7E899}"/>
            </a:ext>
          </a:extLst>
        </xdr:cNvPr>
        <xdr:cNvSpPr txBox="1"/>
      </xdr:nvSpPr>
      <xdr:spPr>
        <a:xfrm>
          <a:off x="9467850" y="143939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138861</xdr:rowOff>
    </xdr:from>
    <xdr:to>
      <xdr:col>55</xdr:col>
      <xdr:colOff>50800</xdr:colOff>
      <xdr:row>85</xdr:row>
      <xdr:rowOff>69011</xdr:rowOff>
    </xdr:to>
    <xdr:sp macro="" textlink="">
      <xdr:nvSpPr>
        <xdr:cNvPr id="344" name="フローチャート: 判断 343">
          <a:extLst>
            <a:ext uri="{FF2B5EF4-FFF2-40B4-BE49-F238E27FC236}">
              <a16:creationId xmlns:a16="http://schemas.microsoft.com/office/drawing/2014/main" id="{CE714801-227E-4F66-B39F-B66E27CDEC7D}"/>
            </a:ext>
          </a:extLst>
        </xdr:cNvPr>
        <xdr:cNvSpPr/>
      </xdr:nvSpPr>
      <xdr:spPr>
        <a:xfrm>
          <a:off x="9394190" y="14536851"/>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84</xdr:row>
      <xdr:rowOff>149972</xdr:rowOff>
    </xdr:from>
    <xdr:to>
      <xdr:col>50</xdr:col>
      <xdr:colOff>165100</xdr:colOff>
      <xdr:row>85</xdr:row>
      <xdr:rowOff>80122</xdr:rowOff>
    </xdr:to>
    <xdr:sp macro="" textlink="">
      <xdr:nvSpPr>
        <xdr:cNvPr id="345" name="フローチャート: 判断 344">
          <a:extLst>
            <a:ext uri="{FF2B5EF4-FFF2-40B4-BE49-F238E27FC236}">
              <a16:creationId xmlns:a16="http://schemas.microsoft.com/office/drawing/2014/main" id="{9F759913-E7C9-46D1-9FAF-5DEF293519C5}"/>
            </a:ext>
          </a:extLst>
        </xdr:cNvPr>
        <xdr:cNvSpPr/>
      </xdr:nvSpPr>
      <xdr:spPr>
        <a:xfrm>
          <a:off x="8632190" y="14551772"/>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84</xdr:row>
      <xdr:rowOff>148600</xdr:rowOff>
    </xdr:from>
    <xdr:to>
      <xdr:col>46</xdr:col>
      <xdr:colOff>38100</xdr:colOff>
      <xdr:row>85</xdr:row>
      <xdr:rowOff>78750</xdr:rowOff>
    </xdr:to>
    <xdr:sp macro="" textlink="">
      <xdr:nvSpPr>
        <xdr:cNvPr id="346" name="フローチャート: 判断 345">
          <a:extLst>
            <a:ext uri="{FF2B5EF4-FFF2-40B4-BE49-F238E27FC236}">
              <a16:creationId xmlns:a16="http://schemas.microsoft.com/office/drawing/2014/main" id="{B3B45D3D-5D71-43EB-B741-9832A3F43A7B}"/>
            </a:ext>
          </a:extLst>
        </xdr:cNvPr>
        <xdr:cNvSpPr/>
      </xdr:nvSpPr>
      <xdr:spPr>
        <a:xfrm>
          <a:off x="7846060" y="14550400"/>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84</xdr:row>
      <xdr:rowOff>110607</xdr:rowOff>
    </xdr:from>
    <xdr:to>
      <xdr:col>41</xdr:col>
      <xdr:colOff>101600</xdr:colOff>
      <xdr:row>85</xdr:row>
      <xdr:rowOff>40757</xdr:rowOff>
    </xdr:to>
    <xdr:sp macro="" textlink="">
      <xdr:nvSpPr>
        <xdr:cNvPr id="347" name="フローチャート: 判断 346">
          <a:extLst>
            <a:ext uri="{FF2B5EF4-FFF2-40B4-BE49-F238E27FC236}">
              <a16:creationId xmlns:a16="http://schemas.microsoft.com/office/drawing/2014/main" id="{0B4ED7E4-5E63-48AB-99BB-D672F90C8D1D}"/>
            </a:ext>
          </a:extLst>
        </xdr:cNvPr>
        <xdr:cNvSpPr/>
      </xdr:nvSpPr>
      <xdr:spPr>
        <a:xfrm>
          <a:off x="7029450" y="14512407"/>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84</xdr:row>
      <xdr:rowOff>111384</xdr:rowOff>
    </xdr:from>
    <xdr:to>
      <xdr:col>36</xdr:col>
      <xdr:colOff>165100</xdr:colOff>
      <xdr:row>85</xdr:row>
      <xdr:rowOff>41534</xdr:rowOff>
    </xdr:to>
    <xdr:sp macro="" textlink="">
      <xdr:nvSpPr>
        <xdr:cNvPr id="348" name="フローチャート: 判断 347">
          <a:extLst>
            <a:ext uri="{FF2B5EF4-FFF2-40B4-BE49-F238E27FC236}">
              <a16:creationId xmlns:a16="http://schemas.microsoft.com/office/drawing/2014/main" id="{14A7D79D-A072-407A-991B-50F2E516179D}"/>
            </a:ext>
          </a:extLst>
        </xdr:cNvPr>
        <xdr:cNvSpPr/>
      </xdr:nvSpPr>
      <xdr:spPr>
        <a:xfrm>
          <a:off x="6231890" y="14513184"/>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49" name="テキスト ボックス 348">
          <a:extLst>
            <a:ext uri="{FF2B5EF4-FFF2-40B4-BE49-F238E27FC236}">
              <a16:creationId xmlns:a16="http://schemas.microsoft.com/office/drawing/2014/main" id="{13A06F37-5B16-46F2-B047-8BFF87ACEDBC}"/>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50" name="テキスト ボックス 349">
          <a:extLst>
            <a:ext uri="{FF2B5EF4-FFF2-40B4-BE49-F238E27FC236}">
              <a16:creationId xmlns:a16="http://schemas.microsoft.com/office/drawing/2014/main" id="{AA603A18-6A76-4E3C-ADEE-8991C9396037}"/>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51" name="テキスト ボックス 350">
          <a:extLst>
            <a:ext uri="{FF2B5EF4-FFF2-40B4-BE49-F238E27FC236}">
              <a16:creationId xmlns:a16="http://schemas.microsoft.com/office/drawing/2014/main" id="{E7186D79-5136-473E-AA5D-5768F4960253}"/>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52" name="テキスト ボックス 351">
          <a:extLst>
            <a:ext uri="{FF2B5EF4-FFF2-40B4-BE49-F238E27FC236}">
              <a16:creationId xmlns:a16="http://schemas.microsoft.com/office/drawing/2014/main" id="{D2036A67-3EC6-4193-B270-1EFCAB02E7FD}"/>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53" name="テキスト ボックス 352">
          <a:extLst>
            <a:ext uri="{FF2B5EF4-FFF2-40B4-BE49-F238E27FC236}">
              <a16:creationId xmlns:a16="http://schemas.microsoft.com/office/drawing/2014/main" id="{8CB3440B-5FA4-4C03-B8D9-205432C86E5C}"/>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84</xdr:row>
      <xdr:rowOff>170408</xdr:rowOff>
    </xdr:from>
    <xdr:to>
      <xdr:col>55</xdr:col>
      <xdr:colOff>50800</xdr:colOff>
      <xdr:row>85</xdr:row>
      <xdr:rowOff>100558</xdr:rowOff>
    </xdr:to>
    <xdr:sp macro="" textlink="">
      <xdr:nvSpPr>
        <xdr:cNvPr id="354" name="楕円 353">
          <a:extLst>
            <a:ext uri="{FF2B5EF4-FFF2-40B4-BE49-F238E27FC236}">
              <a16:creationId xmlns:a16="http://schemas.microsoft.com/office/drawing/2014/main" id="{5270FDDA-6C50-46FB-8E4F-C42EACD18C96}"/>
            </a:ext>
          </a:extLst>
        </xdr:cNvPr>
        <xdr:cNvSpPr/>
      </xdr:nvSpPr>
      <xdr:spPr>
        <a:xfrm>
          <a:off x="9394190" y="14576018"/>
          <a:ext cx="9017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84</xdr:row>
      <xdr:rowOff>148835</xdr:rowOff>
    </xdr:from>
    <xdr:ext cx="469744" cy="259045"/>
    <xdr:sp macro="" textlink="">
      <xdr:nvSpPr>
        <xdr:cNvPr id="355" name="【公営住宅】&#10;一人当たり面積該当値テキスト">
          <a:extLst>
            <a:ext uri="{FF2B5EF4-FFF2-40B4-BE49-F238E27FC236}">
              <a16:creationId xmlns:a16="http://schemas.microsoft.com/office/drawing/2014/main" id="{95391F8D-E7C3-468C-8020-AEF7B1E23AA8}"/>
            </a:ext>
          </a:extLst>
        </xdr:cNvPr>
        <xdr:cNvSpPr txBox="1"/>
      </xdr:nvSpPr>
      <xdr:spPr>
        <a:xfrm>
          <a:off x="9467850" y="145506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2251</xdr:rowOff>
    </xdr:from>
    <xdr:to>
      <xdr:col>50</xdr:col>
      <xdr:colOff>165100</xdr:colOff>
      <xdr:row>85</xdr:row>
      <xdr:rowOff>103851</xdr:rowOff>
    </xdr:to>
    <xdr:sp macro="" textlink="">
      <xdr:nvSpPr>
        <xdr:cNvPr id="356" name="楕円 355">
          <a:extLst>
            <a:ext uri="{FF2B5EF4-FFF2-40B4-BE49-F238E27FC236}">
              <a16:creationId xmlns:a16="http://schemas.microsoft.com/office/drawing/2014/main" id="{5173D50C-2EF9-461B-B9BB-EFA84C3BA287}"/>
            </a:ext>
          </a:extLst>
        </xdr:cNvPr>
        <xdr:cNvSpPr/>
      </xdr:nvSpPr>
      <xdr:spPr>
        <a:xfrm>
          <a:off x="8632190" y="14575501"/>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85</xdr:row>
      <xdr:rowOff>49758</xdr:rowOff>
    </xdr:from>
    <xdr:to>
      <xdr:col>55</xdr:col>
      <xdr:colOff>0</xdr:colOff>
      <xdr:row>85</xdr:row>
      <xdr:rowOff>53051</xdr:rowOff>
    </xdr:to>
    <xdr:cxnSp macro="">
      <xdr:nvCxnSpPr>
        <xdr:cNvPr id="357" name="直線コネクタ 356">
          <a:extLst>
            <a:ext uri="{FF2B5EF4-FFF2-40B4-BE49-F238E27FC236}">
              <a16:creationId xmlns:a16="http://schemas.microsoft.com/office/drawing/2014/main" id="{676D02DF-746C-46CF-9F51-B90C63C22797}"/>
            </a:ext>
          </a:extLst>
        </xdr:cNvPr>
        <xdr:cNvCxnSpPr/>
      </xdr:nvCxnSpPr>
      <xdr:spPr>
        <a:xfrm flipV="1">
          <a:off x="8686800" y="14626818"/>
          <a:ext cx="742950" cy="3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2387</xdr:rowOff>
    </xdr:from>
    <xdr:to>
      <xdr:col>46</xdr:col>
      <xdr:colOff>38100</xdr:colOff>
      <xdr:row>85</xdr:row>
      <xdr:rowOff>103987</xdr:rowOff>
    </xdr:to>
    <xdr:sp macro="" textlink="">
      <xdr:nvSpPr>
        <xdr:cNvPr id="358" name="楕円 357">
          <a:extLst>
            <a:ext uri="{FF2B5EF4-FFF2-40B4-BE49-F238E27FC236}">
              <a16:creationId xmlns:a16="http://schemas.microsoft.com/office/drawing/2014/main" id="{6B0DD93F-90ED-492B-950D-F08E5546FF4C}"/>
            </a:ext>
          </a:extLst>
        </xdr:cNvPr>
        <xdr:cNvSpPr/>
      </xdr:nvSpPr>
      <xdr:spPr>
        <a:xfrm>
          <a:off x="7846060" y="14575637"/>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85</xdr:row>
      <xdr:rowOff>53051</xdr:rowOff>
    </xdr:from>
    <xdr:to>
      <xdr:col>50</xdr:col>
      <xdr:colOff>114300</xdr:colOff>
      <xdr:row>85</xdr:row>
      <xdr:rowOff>53187</xdr:rowOff>
    </xdr:to>
    <xdr:cxnSp macro="">
      <xdr:nvCxnSpPr>
        <xdr:cNvPr id="359" name="直線コネクタ 358">
          <a:extLst>
            <a:ext uri="{FF2B5EF4-FFF2-40B4-BE49-F238E27FC236}">
              <a16:creationId xmlns:a16="http://schemas.microsoft.com/office/drawing/2014/main" id="{B8F53472-26A3-4E9D-B176-E4FE47237355}"/>
            </a:ext>
          </a:extLst>
        </xdr:cNvPr>
        <xdr:cNvCxnSpPr/>
      </xdr:nvCxnSpPr>
      <xdr:spPr>
        <a:xfrm flipV="1">
          <a:off x="7889240" y="14630111"/>
          <a:ext cx="797560" cy="1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85</xdr:row>
      <xdr:rowOff>22047</xdr:rowOff>
    </xdr:from>
    <xdr:to>
      <xdr:col>41</xdr:col>
      <xdr:colOff>101600</xdr:colOff>
      <xdr:row>85</xdr:row>
      <xdr:rowOff>123647</xdr:rowOff>
    </xdr:to>
    <xdr:sp macro="" textlink="">
      <xdr:nvSpPr>
        <xdr:cNvPr id="360" name="楕円 359">
          <a:extLst>
            <a:ext uri="{FF2B5EF4-FFF2-40B4-BE49-F238E27FC236}">
              <a16:creationId xmlns:a16="http://schemas.microsoft.com/office/drawing/2014/main" id="{100E9A7F-80CB-4EC1-908C-C34F6FEFD431}"/>
            </a:ext>
          </a:extLst>
        </xdr:cNvPr>
        <xdr:cNvSpPr/>
      </xdr:nvSpPr>
      <xdr:spPr>
        <a:xfrm>
          <a:off x="7029450" y="14591487"/>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85</xdr:row>
      <xdr:rowOff>53187</xdr:rowOff>
    </xdr:from>
    <xdr:to>
      <xdr:col>45</xdr:col>
      <xdr:colOff>177800</xdr:colOff>
      <xdr:row>85</xdr:row>
      <xdr:rowOff>72847</xdr:rowOff>
    </xdr:to>
    <xdr:cxnSp macro="">
      <xdr:nvCxnSpPr>
        <xdr:cNvPr id="361" name="直線コネクタ 360">
          <a:extLst>
            <a:ext uri="{FF2B5EF4-FFF2-40B4-BE49-F238E27FC236}">
              <a16:creationId xmlns:a16="http://schemas.microsoft.com/office/drawing/2014/main" id="{BC601DA2-1377-4E4D-962C-C63575D8C9F7}"/>
            </a:ext>
          </a:extLst>
        </xdr:cNvPr>
        <xdr:cNvCxnSpPr/>
      </xdr:nvCxnSpPr>
      <xdr:spPr>
        <a:xfrm flipV="1">
          <a:off x="7084060" y="14630247"/>
          <a:ext cx="805180" cy="158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85</xdr:row>
      <xdr:rowOff>27946</xdr:rowOff>
    </xdr:from>
    <xdr:to>
      <xdr:col>36</xdr:col>
      <xdr:colOff>165100</xdr:colOff>
      <xdr:row>85</xdr:row>
      <xdr:rowOff>129546</xdr:rowOff>
    </xdr:to>
    <xdr:sp macro="" textlink="">
      <xdr:nvSpPr>
        <xdr:cNvPr id="362" name="楕円 361">
          <a:extLst>
            <a:ext uri="{FF2B5EF4-FFF2-40B4-BE49-F238E27FC236}">
              <a16:creationId xmlns:a16="http://schemas.microsoft.com/office/drawing/2014/main" id="{93A95D63-9CF4-4170-9339-89F11C862332}"/>
            </a:ext>
          </a:extLst>
        </xdr:cNvPr>
        <xdr:cNvSpPr/>
      </xdr:nvSpPr>
      <xdr:spPr>
        <a:xfrm>
          <a:off x="6231890" y="14599291"/>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85</xdr:row>
      <xdr:rowOff>72847</xdr:rowOff>
    </xdr:from>
    <xdr:to>
      <xdr:col>41</xdr:col>
      <xdr:colOff>50800</xdr:colOff>
      <xdr:row>85</xdr:row>
      <xdr:rowOff>78746</xdr:rowOff>
    </xdr:to>
    <xdr:cxnSp macro="">
      <xdr:nvCxnSpPr>
        <xdr:cNvPr id="363" name="直線コネクタ 362">
          <a:extLst>
            <a:ext uri="{FF2B5EF4-FFF2-40B4-BE49-F238E27FC236}">
              <a16:creationId xmlns:a16="http://schemas.microsoft.com/office/drawing/2014/main" id="{69FD2C95-BA51-4475-9A1B-1A96F926281A}"/>
            </a:ext>
          </a:extLst>
        </xdr:cNvPr>
        <xdr:cNvCxnSpPr/>
      </xdr:nvCxnSpPr>
      <xdr:spPr>
        <a:xfrm flipV="1">
          <a:off x="6286500" y="14646097"/>
          <a:ext cx="797560" cy="5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96649</xdr:rowOff>
    </xdr:from>
    <xdr:ext cx="469744" cy="259045"/>
    <xdr:sp macro="" textlink="">
      <xdr:nvSpPr>
        <xdr:cNvPr id="364" name="n_1aveValue【公営住宅】&#10;一人当たり面積">
          <a:extLst>
            <a:ext uri="{FF2B5EF4-FFF2-40B4-BE49-F238E27FC236}">
              <a16:creationId xmlns:a16="http://schemas.microsoft.com/office/drawing/2014/main" id="{A5DE6B89-3BA3-4BFC-A634-209254FDA391}"/>
            </a:ext>
          </a:extLst>
        </xdr:cNvPr>
        <xdr:cNvSpPr txBox="1"/>
      </xdr:nvSpPr>
      <xdr:spPr>
        <a:xfrm>
          <a:off x="8454467" y="143231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95277</xdr:rowOff>
    </xdr:from>
    <xdr:ext cx="469744" cy="259045"/>
    <xdr:sp macro="" textlink="">
      <xdr:nvSpPr>
        <xdr:cNvPr id="365" name="n_2aveValue【公営住宅】&#10;一人当たり面積">
          <a:extLst>
            <a:ext uri="{FF2B5EF4-FFF2-40B4-BE49-F238E27FC236}">
              <a16:creationId xmlns:a16="http://schemas.microsoft.com/office/drawing/2014/main" id="{D5BF3489-E52A-4D45-AA34-BFEAB2F30031}"/>
            </a:ext>
          </a:extLst>
        </xdr:cNvPr>
        <xdr:cNvSpPr txBox="1"/>
      </xdr:nvSpPr>
      <xdr:spPr>
        <a:xfrm>
          <a:off x="7673417" y="14321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57284</xdr:rowOff>
    </xdr:from>
    <xdr:ext cx="469744" cy="259045"/>
    <xdr:sp macro="" textlink="">
      <xdr:nvSpPr>
        <xdr:cNvPr id="366" name="n_3aveValue【公営住宅】&#10;一人当たり面積">
          <a:extLst>
            <a:ext uri="{FF2B5EF4-FFF2-40B4-BE49-F238E27FC236}">
              <a16:creationId xmlns:a16="http://schemas.microsoft.com/office/drawing/2014/main" id="{84FD9EEF-31DA-4283-9FE1-FA50FB90FC56}"/>
            </a:ext>
          </a:extLst>
        </xdr:cNvPr>
        <xdr:cNvSpPr txBox="1"/>
      </xdr:nvSpPr>
      <xdr:spPr>
        <a:xfrm>
          <a:off x="6866332" y="14283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58061</xdr:rowOff>
    </xdr:from>
    <xdr:ext cx="469744" cy="259045"/>
    <xdr:sp macro="" textlink="">
      <xdr:nvSpPr>
        <xdr:cNvPr id="367" name="n_4aveValue【公営住宅】&#10;一人当たり面積">
          <a:extLst>
            <a:ext uri="{FF2B5EF4-FFF2-40B4-BE49-F238E27FC236}">
              <a16:creationId xmlns:a16="http://schemas.microsoft.com/office/drawing/2014/main" id="{A4F9A64D-2A18-4BF4-9A1C-ACD4357D18F4}"/>
            </a:ext>
          </a:extLst>
        </xdr:cNvPr>
        <xdr:cNvSpPr txBox="1"/>
      </xdr:nvSpPr>
      <xdr:spPr>
        <a:xfrm>
          <a:off x="6068772" y="142846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85</xdr:row>
      <xdr:rowOff>94978</xdr:rowOff>
    </xdr:from>
    <xdr:ext cx="469744" cy="259045"/>
    <xdr:sp macro="" textlink="">
      <xdr:nvSpPr>
        <xdr:cNvPr id="368" name="n_1mainValue【公営住宅】&#10;一人当たり面積">
          <a:extLst>
            <a:ext uri="{FF2B5EF4-FFF2-40B4-BE49-F238E27FC236}">
              <a16:creationId xmlns:a16="http://schemas.microsoft.com/office/drawing/2014/main" id="{A09FFEB7-D3DC-40F2-BE39-2143203B27B0}"/>
            </a:ext>
          </a:extLst>
        </xdr:cNvPr>
        <xdr:cNvSpPr txBox="1"/>
      </xdr:nvSpPr>
      <xdr:spPr>
        <a:xfrm>
          <a:off x="8454467" y="14672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85</xdr:row>
      <xdr:rowOff>95114</xdr:rowOff>
    </xdr:from>
    <xdr:ext cx="469744" cy="259045"/>
    <xdr:sp macro="" textlink="">
      <xdr:nvSpPr>
        <xdr:cNvPr id="369" name="n_2mainValue【公営住宅】&#10;一人当たり面積">
          <a:extLst>
            <a:ext uri="{FF2B5EF4-FFF2-40B4-BE49-F238E27FC236}">
              <a16:creationId xmlns:a16="http://schemas.microsoft.com/office/drawing/2014/main" id="{98904A15-DB6B-4A28-818C-B3342832F1E1}"/>
            </a:ext>
          </a:extLst>
        </xdr:cNvPr>
        <xdr:cNvSpPr txBox="1"/>
      </xdr:nvSpPr>
      <xdr:spPr>
        <a:xfrm>
          <a:off x="7673417" y="14672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85</xdr:row>
      <xdr:rowOff>114774</xdr:rowOff>
    </xdr:from>
    <xdr:ext cx="469744" cy="259045"/>
    <xdr:sp macro="" textlink="">
      <xdr:nvSpPr>
        <xdr:cNvPr id="370" name="n_3mainValue【公営住宅】&#10;一人当たり面積">
          <a:extLst>
            <a:ext uri="{FF2B5EF4-FFF2-40B4-BE49-F238E27FC236}">
              <a16:creationId xmlns:a16="http://schemas.microsoft.com/office/drawing/2014/main" id="{8F6156AA-5913-4606-A87D-8247B669971F}"/>
            </a:ext>
          </a:extLst>
        </xdr:cNvPr>
        <xdr:cNvSpPr txBox="1"/>
      </xdr:nvSpPr>
      <xdr:spPr>
        <a:xfrm>
          <a:off x="6866332" y="146880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85</xdr:row>
      <xdr:rowOff>120673</xdr:rowOff>
    </xdr:from>
    <xdr:ext cx="469744" cy="259045"/>
    <xdr:sp macro="" textlink="">
      <xdr:nvSpPr>
        <xdr:cNvPr id="371" name="n_4mainValue【公営住宅】&#10;一人当たり面積">
          <a:extLst>
            <a:ext uri="{FF2B5EF4-FFF2-40B4-BE49-F238E27FC236}">
              <a16:creationId xmlns:a16="http://schemas.microsoft.com/office/drawing/2014/main" id="{9D502DA3-8D8B-46A0-9EFD-9B4F81FBC62D}"/>
            </a:ext>
          </a:extLst>
        </xdr:cNvPr>
        <xdr:cNvSpPr txBox="1"/>
      </xdr:nvSpPr>
      <xdr:spPr>
        <a:xfrm>
          <a:off x="6068772" y="146958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72" name="正方形/長方形 371">
          <a:extLst>
            <a:ext uri="{FF2B5EF4-FFF2-40B4-BE49-F238E27FC236}">
              <a16:creationId xmlns:a16="http://schemas.microsoft.com/office/drawing/2014/main" id="{E2307E31-BB4C-4438-9433-7E81CCB9048E}"/>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73" name="正方形/長方形 372">
          <a:extLst>
            <a:ext uri="{FF2B5EF4-FFF2-40B4-BE49-F238E27FC236}">
              <a16:creationId xmlns:a16="http://schemas.microsoft.com/office/drawing/2014/main" id="{4CAC6321-B929-4509-85D9-E2EBDB6EF985}"/>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74" name="正方形/長方形 373">
          <a:extLst>
            <a:ext uri="{FF2B5EF4-FFF2-40B4-BE49-F238E27FC236}">
              <a16:creationId xmlns:a16="http://schemas.microsoft.com/office/drawing/2014/main" id="{3DDBB687-7DD0-4BFF-9FA5-2CDEE1784BAB}"/>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75" name="正方形/長方形 374">
          <a:extLst>
            <a:ext uri="{FF2B5EF4-FFF2-40B4-BE49-F238E27FC236}">
              <a16:creationId xmlns:a16="http://schemas.microsoft.com/office/drawing/2014/main" id="{7D547DD0-1CA1-41DF-AA94-A7B340FD1511}"/>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76" name="正方形/長方形 375">
          <a:extLst>
            <a:ext uri="{FF2B5EF4-FFF2-40B4-BE49-F238E27FC236}">
              <a16:creationId xmlns:a16="http://schemas.microsoft.com/office/drawing/2014/main" id="{B441F901-0D44-4811-B53D-5587EB9C36BA}"/>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77" name="正方形/長方形 376">
          <a:extLst>
            <a:ext uri="{FF2B5EF4-FFF2-40B4-BE49-F238E27FC236}">
              <a16:creationId xmlns:a16="http://schemas.microsoft.com/office/drawing/2014/main" id="{44AC223D-C875-4355-A5CF-43F3E07090C6}"/>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78" name="正方形/長方形 377">
          <a:extLst>
            <a:ext uri="{FF2B5EF4-FFF2-40B4-BE49-F238E27FC236}">
              <a16:creationId xmlns:a16="http://schemas.microsoft.com/office/drawing/2014/main" id="{B86374B6-C56F-4E54-B1C2-5530F45874A3}"/>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79" name="正方形/長方形 378">
          <a:extLst>
            <a:ext uri="{FF2B5EF4-FFF2-40B4-BE49-F238E27FC236}">
              <a16:creationId xmlns:a16="http://schemas.microsoft.com/office/drawing/2014/main" id="{4709E296-2D8B-43C1-97A6-5C817B20760F}"/>
            </a:ext>
          </a:extLst>
        </xdr:cNvPr>
        <xdr:cNvSpPr/>
      </xdr:nvSpPr>
      <xdr:spPr>
        <a:xfrm>
          <a:off x="685800" y="16760190"/>
          <a:ext cx="42672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91</xdr:row>
      <xdr:rowOff>19050</xdr:rowOff>
    </xdr:from>
    <xdr:to>
      <xdr:col>59</xdr:col>
      <xdr:colOff>88900</xdr:colOff>
      <xdr:row>94</xdr:row>
      <xdr:rowOff>139700</xdr:rowOff>
    </xdr:to>
    <xdr:sp macro="" textlink="">
      <xdr:nvSpPr>
        <xdr:cNvPr id="380" name="正方形/長方形 379">
          <a:extLst>
            <a:ext uri="{FF2B5EF4-FFF2-40B4-BE49-F238E27FC236}">
              <a16:creationId xmlns:a16="http://schemas.microsoft.com/office/drawing/2014/main" id="{3C0B2DDD-4FA4-4B80-8D25-4B5A04D18E32}"/>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81" name="正方形/長方形 380">
          <a:extLst>
            <a:ext uri="{FF2B5EF4-FFF2-40B4-BE49-F238E27FC236}">
              <a16:creationId xmlns:a16="http://schemas.microsoft.com/office/drawing/2014/main" id="{00412828-62D1-4250-99D3-90AC44128CDA}"/>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82" name="正方形/長方形 381">
          <a:extLst>
            <a:ext uri="{FF2B5EF4-FFF2-40B4-BE49-F238E27FC236}">
              <a16:creationId xmlns:a16="http://schemas.microsoft.com/office/drawing/2014/main" id="{D2A76F4F-DCCC-4B4B-81FA-FE94A3570C4F}"/>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83" name="正方形/長方形 382">
          <a:extLst>
            <a:ext uri="{FF2B5EF4-FFF2-40B4-BE49-F238E27FC236}">
              <a16:creationId xmlns:a16="http://schemas.microsoft.com/office/drawing/2014/main" id="{700B4D22-C9A4-467C-8798-BF650A32D4B6}"/>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84" name="正方形/長方形 383">
          <a:extLst>
            <a:ext uri="{FF2B5EF4-FFF2-40B4-BE49-F238E27FC236}">
              <a16:creationId xmlns:a16="http://schemas.microsoft.com/office/drawing/2014/main" id="{DE9AD626-921D-4BED-956A-72D14512DCBF}"/>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120,051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85" name="正方形/長方形 384">
          <a:extLst>
            <a:ext uri="{FF2B5EF4-FFF2-40B4-BE49-F238E27FC236}">
              <a16:creationId xmlns:a16="http://schemas.microsoft.com/office/drawing/2014/main" id="{26E82010-7142-442A-87C9-3487D9B59725}"/>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86" name="正方形/長方形 385">
          <a:extLst>
            <a:ext uri="{FF2B5EF4-FFF2-40B4-BE49-F238E27FC236}">
              <a16:creationId xmlns:a16="http://schemas.microsoft.com/office/drawing/2014/main" id="{765558BE-57A6-494B-9B0C-5E5DC4119334}"/>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87" name="正方形/長方形 386">
          <a:extLst>
            <a:ext uri="{FF2B5EF4-FFF2-40B4-BE49-F238E27FC236}">
              <a16:creationId xmlns:a16="http://schemas.microsoft.com/office/drawing/2014/main" id="{A27BC688-B07E-4845-A42D-C0331F8085A1}"/>
            </a:ext>
          </a:extLst>
        </xdr:cNvPr>
        <xdr:cNvSpPr/>
      </xdr:nvSpPr>
      <xdr:spPr>
        <a:xfrm>
          <a:off x="5960110" y="16760190"/>
          <a:ext cx="424815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24</xdr:row>
      <xdr:rowOff>76200</xdr:rowOff>
    </xdr:from>
    <xdr:to>
      <xdr:col>90</xdr:col>
      <xdr:colOff>25400</xdr:colOff>
      <xdr:row>28</xdr:row>
      <xdr:rowOff>25400</xdr:rowOff>
    </xdr:to>
    <xdr:sp macro="" textlink="">
      <xdr:nvSpPr>
        <xdr:cNvPr id="388" name="正方形/長方形 387">
          <a:extLst>
            <a:ext uri="{FF2B5EF4-FFF2-40B4-BE49-F238E27FC236}">
              <a16:creationId xmlns:a16="http://schemas.microsoft.com/office/drawing/2014/main" id="{1671E292-0A6C-4679-BFA1-524D840B78F2}"/>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89" name="正方形/長方形 388">
          <a:extLst>
            <a:ext uri="{FF2B5EF4-FFF2-40B4-BE49-F238E27FC236}">
              <a16:creationId xmlns:a16="http://schemas.microsoft.com/office/drawing/2014/main" id="{414D8EEF-CA3D-41C7-AD41-1D37180848AB}"/>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0" name="正方形/長方形 389">
          <a:extLst>
            <a:ext uri="{FF2B5EF4-FFF2-40B4-BE49-F238E27FC236}">
              <a16:creationId xmlns:a16="http://schemas.microsoft.com/office/drawing/2014/main" id="{671B4F04-7330-4182-B8B1-4E92D36FBF4F}"/>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1" name="正方形/長方形 390">
          <a:extLst>
            <a:ext uri="{FF2B5EF4-FFF2-40B4-BE49-F238E27FC236}">
              <a16:creationId xmlns:a16="http://schemas.microsoft.com/office/drawing/2014/main" id="{25478B18-FEC1-494C-8677-042FB5EA4EEE}"/>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2" name="正方形/長方形 391">
          <a:extLst>
            <a:ext uri="{FF2B5EF4-FFF2-40B4-BE49-F238E27FC236}">
              <a16:creationId xmlns:a16="http://schemas.microsoft.com/office/drawing/2014/main" id="{C9C5E313-06AB-480B-BFE9-F0706632A5C6}"/>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393" name="正方形/長方形 392">
          <a:extLst>
            <a:ext uri="{FF2B5EF4-FFF2-40B4-BE49-F238E27FC236}">
              <a16:creationId xmlns:a16="http://schemas.microsoft.com/office/drawing/2014/main" id="{C1AEE5BE-D7D6-4C70-BBCE-50664D437A0C}"/>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394" name="正方形/長方形 393">
          <a:extLst>
            <a:ext uri="{FF2B5EF4-FFF2-40B4-BE49-F238E27FC236}">
              <a16:creationId xmlns:a16="http://schemas.microsoft.com/office/drawing/2014/main" id="{A74DBD45-82E3-4DA0-8222-A730176D8414}"/>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395" name="正方形/長方形 394">
          <a:extLst>
            <a:ext uri="{FF2B5EF4-FFF2-40B4-BE49-F238E27FC236}">
              <a16:creationId xmlns:a16="http://schemas.microsoft.com/office/drawing/2014/main" id="{EF059258-55DF-4808-AF81-FBF147937038}"/>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396" name="テキスト ボックス 395">
          <a:extLst>
            <a:ext uri="{FF2B5EF4-FFF2-40B4-BE49-F238E27FC236}">
              <a16:creationId xmlns:a16="http://schemas.microsoft.com/office/drawing/2014/main" id="{EEAAED34-4B4F-4696-89B6-84B30A00A095}"/>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397" name="直線コネクタ 396">
          <a:extLst>
            <a:ext uri="{FF2B5EF4-FFF2-40B4-BE49-F238E27FC236}">
              <a16:creationId xmlns:a16="http://schemas.microsoft.com/office/drawing/2014/main" id="{CD24BA59-F0C2-4BAC-B3C6-73581730FF6A}"/>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398" name="テキスト ボックス 397">
          <a:extLst>
            <a:ext uri="{FF2B5EF4-FFF2-40B4-BE49-F238E27FC236}">
              <a16:creationId xmlns:a16="http://schemas.microsoft.com/office/drawing/2014/main" id="{E68F0505-E810-40A3-B751-07DAB34B7D27}"/>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399" name="直線コネクタ 398">
          <a:extLst>
            <a:ext uri="{FF2B5EF4-FFF2-40B4-BE49-F238E27FC236}">
              <a16:creationId xmlns:a16="http://schemas.microsoft.com/office/drawing/2014/main" id="{B4B51712-8CEC-464C-8106-96A57B4DBF4E}"/>
            </a:ext>
          </a:extLst>
        </xdr:cNvPr>
        <xdr:cNvCxnSpPr/>
      </xdr:nvCxnSpPr>
      <xdr:spPr>
        <a:xfrm>
          <a:off x="1120394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0" name="テキスト ボックス 399">
          <a:extLst>
            <a:ext uri="{FF2B5EF4-FFF2-40B4-BE49-F238E27FC236}">
              <a16:creationId xmlns:a16="http://schemas.microsoft.com/office/drawing/2014/main" id="{EEF3F586-48B1-4494-B38D-51CC99FC68F1}"/>
            </a:ext>
          </a:extLst>
        </xdr:cNvPr>
        <xdr:cNvSpPr txBox="1"/>
      </xdr:nvSpPr>
      <xdr:spPr>
        <a:xfrm>
          <a:off x="10801531"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1" name="直線コネクタ 400">
          <a:extLst>
            <a:ext uri="{FF2B5EF4-FFF2-40B4-BE49-F238E27FC236}">
              <a16:creationId xmlns:a16="http://schemas.microsoft.com/office/drawing/2014/main" id="{82705DC4-A4E3-41A2-8F4F-9BE038B8D424}"/>
            </a:ext>
          </a:extLst>
        </xdr:cNvPr>
        <xdr:cNvCxnSpPr/>
      </xdr:nvCxnSpPr>
      <xdr:spPr>
        <a:xfrm>
          <a:off x="1120394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2" name="テキスト ボックス 401">
          <a:extLst>
            <a:ext uri="{FF2B5EF4-FFF2-40B4-BE49-F238E27FC236}">
              <a16:creationId xmlns:a16="http://schemas.microsoft.com/office/drawing/2014/main" id="{2CF01CC4-4953-402A-8408-E08059B44F1F}"/>
            </a:ext>
          </a:extLst>
        </xdr:cNvPr>
        <xdr:cNvSpPr txBox="1"/>
      </xdr:nvSpPr>
      <xdr:spPr>
        <a:xfrm>
          <a:off x="10842791" y="671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03" name="直線コネクタ 402">
          <a:extLst>
            <a:ext uri="{FF2B5EF4-FFF2-40B4-BE49-F238E27FC236}">
              <a16:creationId xmlns:a16="http://schemas.microsoft.com/office/drawing/2014/main" id="{C72AFEA5-CFC7-45D6-93DA-BE7AA0A47A0C}"/>
            </a:ext>
          </a:extLst>
        </xdr:cNvPr>
        <xdr:cNvCxnSpPr/>
      </xdr:nvCxnSpPr>
      <xdr:spPr>
        <a:xfrm>
          <a:off x="1120394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04" name="テキスト ボックス 403">
          <a:extLst>
            <a:ext uri="{FF2B5EF4-FFF2-40B4-BE49-F238E27FC236}">
              <a16:creationId xmlns:a16="http://schemas.microsoft.com/office/drawing/2014/main" id="{DBF5367F-2411-4D25-85D1-DB16471FD8CB}"/>
            </a:ext>
          </a:extLst>
        </xdr:cNvPr>
        <xdr:cNvSpPr txBox="1"/>
      </xdr:nvSpPr>
      <xdr:spPr>
        <a:xfrm>
          <a:off x="10842791" y="6336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05" name="直線コネクタ 404">
          <a:extLst>
            <a:ext uri="{FF2B5EF4-FFF2-40B4-BE49-F238E27FC236}">
              <a16:creationId xmlns:a16="http://schemas.microsoft.com/office/drawing/2014/main" id="{740270D2-6BF9-4D62-BCED-9B559B6E5399}"/>
            </a:ext>
          </a:extLst>
        </xdr:cNvPr>
        <xdr:cNvCxnSpPr/>
      </xdr:nvCxnSpPr>
      <xdr:spPr>
        <a:xfrm>
          <a:off x="1120394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06" name="テキスト ボックス 405">
          <a:extLst>
            <a:ext uri="{FF2B5EF4-FFF2-40B4-BE49-F238E27FC236}">
              <a16:creationId xmlns:a16="http://schemas.microsoft.com/office/drawing/2014/main" id="{73BE0DC3-397A-4A5D-A11F-BBF2A3101236}"/>
            </a:ext>
          </a:extLst>
        </xdr:cNvPr>
        <xdr:cNvSpPr txBox="1"/>
      </xdr:nvSpPr>
      <xdr:spPr>
        <a:xfrm>
          <a:off x="10842791" y="595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07" name="直線コネクタ 406">
          <a:extLst>
            <a:ext uri="{FF2B5EF4-FFF2-40B4-BE49-F238E27FC236}">
              <a16:creationId xmlns:a16="http://schemas.microsoft.com/office/drawing/2014/main" id="{CEAFF1D2-E3DE-46BB-A930-C0BD2A05EA82}"/>
            </a:ext>
          </a:extLst>
        </xdr:cNvPr>
        <xdr:cNvCxnSpPr/>
      </xdr:nvCxnSpPr>
      <xdr:spPr>
        <a:xfrm>
          <a:off x="1120394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32</xdr:row>
      <xdr:rowOff>86377</xdr:rowOff>
    </xdr:from>
    <xdr:ext cx="338939" cy="259045"/>
    <xdr:sp macro="" textlink="">
      <xdr:nvSpPr>
        <xdr:cNvPr id="408" name="テキスト ボックス 407">
          <a:extLst>
            <a:ext uri="{FF2B5EF4-FFF2-40B4-BE49-F238E27FC236}">
              <a16:creationId xmlns:a16="http://schemas.microsoft.com/office/drawing/2014/main" id="{53C1D5C6-56D8-42E7-B366-70F76A51ABA4}"/>
            </a:ext>
          </a:extLst>
        </xdr:cNvPr>
        <xdr:cNvSpPr txBox="1"/>
      </xdr:nvSpPr>
      <xdr:spPr>
        <a:xfrm>
          <a:off x="10905006" y="5574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09" name="直線コネクタ 408">
          <a:extLst>
            <a:ext uri="{FF2B5EF4-FFF2-40B4-BE49-F238E27FC236}">
              <a16:creationId xmlns:a16="http://schemas.microsoft.com/office/drawing/2014/main" id="{4310029F-9824-4D76-B9C5-B305C8F07005}"/>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31</xdr:row>
      <xdr:rowOff>19050</xdr:rowOff>
    </xdr:from>
    <xdr:to>
      <xdr:col>90</xdr:col>
      <xdr:colOff>25400</xdr:colOff>
      <xdr:row>44</xdr:row>
      <xdr:rowOff>76200</xdr:rowOff>
    </xdr:to>
    <xdr:sp macro="" textlink="">
      <xdr:nvSpPr>
        <xdr:cNvPr id="410" name="【認定こども園・幼稚園・保育所】&#10;有形固定資産減価償却率グラフ枠">
          <a:extLst>
            <a:ext uri="{FF2B5EF4-FFF2-40B4-BE49-F238E27FC236}">
              <a16:creationId xmlns:a16="http://schemas.microsoft.com/office/drawing/2014/main" id="{EA46FE02-8F1C-4B85-B439-2302A415ABB5}"/>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57150</xdr:rowOff>
    </xdr:from>
    <xdr:to>
      <xdr:col>85</xdr:col>
      <xdr:colOff>126364</xdr:colOff>
      <xdr:row>40</xdr:row>
      <xdr:rowOff>127000</xdr:rowOff>
    </xdr:to>
    <xdr:cxnSp macro="">
      <xdr:nvCxnSpPr>
        <xdr:cNvPr id="411" name="直線コネクタ 410">
          <a:extLst>
            <a:ext uri="{FF2B5EF4-FFF2-40B4-BE49-F238E27FC236}">
              <a16:creationId xmlns:a16="http://schemas.microsoft.com/office/drawing/2014/main" id="{62C018E1-1A7C-4765-9C20-E38F47702B08}"/>
            </a:ext>
          </a:extLst>
        </xdr:cNvPr>
        <xdr:cNvCxnSpPr/>
      </xdr:nvCxnSpPr>
      <xdr:spPr>
        <a:xfrm flipV="1">
          <a:off x="14703424" y="5711190"/>
          <a:ext cx="0" cy="12776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40</xdr:row>
      <xdr:rowOff>130827</xdr:rowOff>
    </xdr:from>
    <xdr:ext cx="469744" cy="259045"/>
    <xdr:sp macro="" textlink="">
      <xdr:nvSpPr>
        <xdr:cNvPr id="412" name="【認定こども園・幼稚園・保育所】&#10;有形固定資産減価償却率最小値テキスト">
          <a:extLst>
            <a:ext uri="{FF2B5EF4-FFF2-40B4-BE49-F238E27FC236}">
              <a16:creationId xmlns:a16="http://schemas.microsoft.com/office/drawing/2014/main" id="{48DCB845-3773-4D69-A9E3-90DB3288C74B}"/>
            </a:ext>
          </a:extLst>
        </xdr:cNvPr>
        <xdr:cNvSpPr txBox="1"/>
      </xdr:nvSpPr>
      <xdr:spPr>
        <a:xfrm>
          <a:off x="14742160" y="69926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40</xdr:row>
      <xdr:rowOff>127000</xdr:rowOff>
    </xdr:from>
    <xdr:to>
      <xdr:col>86</xdr:col>
      <xdr:colOff>25400</xdr:colOff>
      <xdr:row>40</xdr:row>
      <xdr:rowOff>127000</xdr:rowOff>
    </xdr:to>
    <xdr:cxnSp macro="">
      <xdr:nvCxnSpPr>
        <xdr:cNvPr id="413" name="直線コネクタ 412">
          <a:extLst>
            <a:ext uri="{FF2B5EF4-FFF2-40B4-BE49-F238E27FC236}">
              <a16:creationId xmlns:a16="http://schemas.microsoft.com/office/drawing/2014/main" id="{9C44DE3D-BD6A-41FE-8D02-84E77CBE6CF7}"/>
            </a:ext>
          </a:extLst>
        </xdr:cNvPr>
        <xdr:cNvCxnSpPr/>
      </xdr:nvCxnSpPr>
      <xdr:spPr>
        <a:xfrm>
          <a:off x="14611350" y="698881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3827</xdr:rowOff>
    </xdr:from>
    <xdr:ext cx="340478" cy="259045"/>
    <xdr:sp macro="" textlink="">
      <xdr:nvSpPr>
        <xdr:cNvPr id="414" name="【認定こども園・幼稚園・保育所】&#10;有形固定資産減価償却率最大値テキスト">
          <a:extLst>
            <a:ext uri="{FF2B5EF4-FFF2-40B4-BE49-F238E27FC236}">
              <a16:creationId xmlns:a16="http://schemas.microsoft.com/office/drawing/2014/main" id="{7CC2A8A7-2B02-46F4-80A1-CF459A03351E}"/>
            </a:ext>
          </a:extLst>
        </xdr:cNvPr>
        <xdr:cNvSpPr txBox="1"/>
      </xdr:nvSpPr>
      <xdr:spPr>
        <a:xfrm>
          <a:off x="14742160" y="549213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57150</xdr:rowOff>
    </xdr:from>
    <xdr:to>
      <xdr:col>86</xdr:col>
      <xdr:colOff>25400</xdr:colOff>
      <xdr:row>33</xdr:row>
      <xdr:rowOff>57150</xdr:rowOff>
    </xdr:to>
    <xdr:cxnSp macro="">
      <xdr:nvCxnSpPr>
        <xdr:cNvPr id="415" name="直線コネクタ 414">
          <a:extLst>
            <a:ext uri="{FF2B5EF4-FFF2-40B4-BE49-F238E27FC236}">
              <a16:creationId xmlns:a16="http://schemas.microsoft.com/office/drawing/2014/main" id="{03D63BA6-BB65-4848-A7BA-366F6FA25DC7}"/>
            </a:ext>
          </a:extLst>
        </xdr:cNvPr>
        <xdr:cNvCxnSpPr/>
      </xdr:nvCxnSpPr>
      <xdr:spPr>
        <a:xfrm>
          <a:off x="14611350" y="57111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36</xdr:row>
      <xdr:rowOff>85107</xdr:rowOff>
    </xdr:from>
    <xdr:ext cx="405111" cy="259045"/>
    <xdr:sp macro="" textlink="">
      <xdr:nvSpPr>
        <xdr:cNvPr id="416" name="【認定こども園・幼稚園・保育所】&#10;有形固定資産減価償却率平均値テキスト">
          <a:extLst>
            <a:ext uri="{FF2B5EF4-FFF2-40B4-BE49-F238E27FC236}">
              <a16:creationId xmlns:a16="http://schemas.microsoft.com/office/drawing/2014/main" id="{34328576-89E9-482B-96EB-B7588867C8B0}"/>
            </a:ext>
          </a:extLst>
        </xdr:cNvPr>
        <xdr:cNvSpPr txBox="1"/>
      </xdr:nvSpPr>
      <xdr:spPr>
        <a:xfrm>
          <a:off x="14742160" y="62592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106680</xdr:rowOff>
    </xdr:from>
    <xdr:to>
      <xdr:col>85</xdr:col>
      <xdr:colOff>177800</xdr:colOff>
      <xdr:row>37</xdr:row>
      <xdr:rowOff>36830</xdr:rowOff>
    </xdr:to>
    <xdr:sp macro="" textlink="">
      <xdr:nvSpPr>
        <xdr:cNvPr id="417" name="フローチャート: 判断 416">
          <a:extLst>
            <a:ext uri="{FF2B5EF4-FFF2-40B4-BE49-F238E27FC236}">
              <a16:creationId xmlns:a16="http://schemas.microsoft.com/office/drawing/2014/main" id="{E8E13809-0989-43D2-980A-6E9D47AB4554}"/>
            </a:ext>
          </a:extLst>
        </xdr:cNvPr>
        <xdr:cNvSpPr/>
      </xdr:nvSpPr>
      <xdr:spPr>
        <a:xfrm>
          <a:off x="14649450" y="627697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96520</xdr:rowOff>
    </xdr:from>
    <xdr:to>
      <xdr:col>81</xdr:col>
      <xdr:colOff>101600</xdr:colOff>
      <xdr:row>37</xdr:row>
      <xdr:rowOff>26670</xdr:rowOff>
    </xdr:to>
    <xdr:sp macro="" textlink="">
      <xdr:nvSpPr>
        <xdr:cNvPr id="418" name="フローチャート: 判断 417">
          <a:extLst>
            <a:ext uri="{FF2B5EF4-FFF2-40B4-BE49-F238E27FC236}">
              <a16:creationId xmlns:a16="http://schemas.microsoft.com/office/drawing/2014/main" id="{DDD9A119-A1EF-47F3-B7EB-DD467261656D}"/>
            </a:ext>
          </a:extLst>
        </xdr:cNvPr>
        <xdr:cNvSpPr/>
      </xdr:nvSpPr>
      <xdr:spPr>
        <a:xfrm>
          <a:off x="13887450" y="626491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91440</xdr:rowOff>
    </xdr:from>
    <xdr:to>
      <xdr:col>76</xdr:col>
      <xdr:colOff>165100</xdr:colOff>
      <xdr:row>37</xdr:row>
      <xdr:rowOff>21590</xdr:rowOff>
    </xdr:to>
    <xdr:sp macro="" textlink="">
      <xdr:nvSpPr>
        <xdr:cNvPr id="419" name="フローチャート: 判断 418">
          <a:extLst>
            <a:ext uri="{FF2B5EF4-FFF2-40B4-BE49-F238E27FC236}">
              <a16:creationId xmlns:a16="http://schemas.microsoft.com/office/drawing/2014/main" id="{D05012A3-976C-44CE-B33E-C98485212358}"/>
            </a:ext>
          </a:extLst>
        </xdr:cNvPr>
        <xdr:cNvSpPr/>
      </xdr:nvSpPr>
      <xdr:spPr>
        <a:xfrm>
          <a:off x="13089890" y="6267450"/>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140970</xdr:rowOff>
    </xdr:from>
    <xdr:to>
      <xdr:col>72</xdr:col>
      <xdr:colOff>38100</xdr:colOff>
      <xdr:row>37</xdr:row>
      <xdr:rowOff>71120</xdr:rowOff>
    </xdr:to>
    <xdr:sp macro="" textlink="">
      <xdr:nvSpPr>
        <xdr:cNvPr id="420" name="フローチャート: 判断 419">
          <a:extLst>
            <a:ext uri="{FF2B5EF4-FFF2-40B4-BE49-F238E27FC236}">
              <a16:creationId xmlns:a16="http://schemas.microsoft.com/office/drawing/2014/main" id="{D3131E7E-4D13-4E72-8473-575EA2C1CFBD}"/>
            </a:ext>
          </a:extLst>
        </xdr:cNvPr>
        <xdr:cNvSpPr/>
      </xdr:nvSpPr>
      <xdr:spPr>
        <a:xfrm>
          <a:off x="12303760" y="6311265"/>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1270</xdr:rowOff>
    </xdr:from>
    <xdr:to>
      <xdr:col>67</xdr:col>
      <xdr:colOff>101600</xdr:colOff>
      <xdr:row>37</xdr:row>
      <xdr:rowOff>102870</xdr:rowOff>
    </xdr:to>
    <xdr:sp macro="" textlink="">
      <xdr:nvSpPr>
        <xdr:cNvPr id="421" name="フローチャート: 判断 420">
          <a:extLst>
            <a:ext uri="{FF2B5EF4-FFF2-40B4-BE49-F238E27FC236}">
              <a16:creationId xmlns:a16="http://schemas.microsoft.com/office/drawing/2014/main" id="{E7B7CBC0-FD30-4FE4-96F3-718FDBC1E860}"/>
            </a:ext>
          </a:extLst>
        </xdr:cNvPr>
        <xdr:cNvSpPr/>
      </xdr:nvSpPr>
      <xdr:spPr>
        <a:xfrm>
          <a:off x="11487150" y="6344920"/>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22" name="テキスト ボックス 421">
          <a:extLst>
            <a:ext uri="{FF2B5EF4-FFF2-40B4-BE49-F238E27FC236}">
              <a16:creationId xmlns:a16="http://schemas.microsoft.com/office/drawing/2014/main" id="{C7C7460A-5CB5-4FFC-8097-1208017D8113}"/>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23" name="テキスト ボックス 422">
          <a:extLst>
            <a:ext uri="{FF2B5EF4-FFF2-40B4-BE49-F238E27FC236}">
              <a16:creationId xmlns:a16="http://schemas.microsoft.com/office/drawing/2014/main" id="{AFFCB401-8B9D-4EEF-9A26-49289FF13CCB}"/>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24" name="テキスト ボックス 423">
          <a:extLst>
            <a:ext uri="{FF2B5EF4-FFF2-40B4-BE49-F238E27FC236}">
              <a16:creationId xmlns:a16="http://schemas.microsoft.com/office/drawing/2014/main" id="{814C1337-BFDA-45CD-9EC1-D0E6FFD1AAB4}"/>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25" name="テキスト ボックス 424">
          <a:extLst>
            <a:ext uri="{FF2B5EF4-FFF2-40B4-BE49-F238E27FC236}">
              <a16:creationId xmlns:a16="http://schemas.microsoft.com/office/drawing/2014/main" id="{A0398D6A-F817-46EB-8384-4E3305CEAC97}"/>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26" name="テキスト ボックス 425">
          <a:extLst>
            <a:ext uri="{FF2B5EF4-FFF2-40B4-BE49-F238E27FC236}">
              <a16:creationId xmlns:a16="http://schemas.microsoft.com/office/drawing/2014/main" id="{102104CB-20A3-4081-8B4F-6826796A1ABE}"/>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149860</xdr:rowOff>
    </xdr:from>
    <xdr:to>
      <xdr:col>85</xdr:col>
      <xdr:colOff>177800</xdr:colOff>
      <xdr:row>36</xdr:row>
      <xdr:rowOff>80010</xdr:rowOff>
    </xdr:to>
    <xdr:sp macro="" textlink="">
      <xdr:nvSpPr>
        <xdr:cNvPr id="427" name="楕円 426">
          <a:extLst>
            <a:ext uri="{FF2B5EF4-FFF2-40B4-BE49-F238E27FC236}">
              <a16:creationId xmlns:a16="http://schemas.microsoft.com/office/drawing/2014/main" id="{F43D2B5A-078B-4907-BD58-EFF21D6D8F71}"/>
            </a:ext>
          </a:extLst>
        </xdr:cNvPr>
        <xdr:cNvSpPr/>
      </xdr:nvSpPr>
      <xdr:spPr>
        <a:xfrm>
          <a:off x="14649450" y="615061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1287</xdr:rowOff>
    </xdr:from>
    <xdr:ext cx="405111" cy="259045"/>
    <xdr:sp macro="" textlink="">
      <xdr:nvSpPr>
        <xdr:cNvPr id="428" name="【認定こども園・幼稚園・保育所】&#10;有形固定資産減価償却率該当値テキスト">
          <a:extLst>
            <a:ext uri="{FF2B5EF4-FFF2-40B4-BE49-F238E27FC236}">
              <a16:creationId xmlns:a16="http://schemas.microsoft.com/office/drawing/2014/main" id="{81BBA1B1-9E5A-4FAA-823B-63BBDECD6C63}"/>
            </a:ext>
          </a:extLst>
        </xdr:cNvPr>
        <xdr:cNvSpPr txBox="1"/>
      </xdr:nvSpPr>
      <xdr:spPr>
        <a:xfrm>
          <a:off x="14742160" y="60020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34</xdr:row>
      <xdr:rowOff>152400</xdr:rowOff>
    </xdr:from>
    <xdr:to>
      <xdr:col>81</xdr:col>
      <xdr:colOff>101600</xdr:colOff>
      <xdr:row>35</xdr:row>
      <xdr:rowOff>82550</xdr:rowOff>
    </xdr:to>
    <xdr:sp macro="" textlink="">
      <xdr:nvSpPr>
        <xdr:cNvPr id="429" name="楕円 428">
          <a:extLst>
            <a:ext uri="{FF2B5EF4-FFF2-40B4-BE49-F238E27FC236}">
              <a16:creationId xmlns:a16="http://schemas.microsoft.com/office/drawing/2014/main" id="{AFDA87DD-CD5C-46B6-B5A6-F1BC75A28FC5}"/>
            </a:ext>
          </a:extLst>
        </xdr:cNvPr>
        <xdr:cNvSpPr/>
      </xdr:nvSpPr>
      <xdr:spPr>
        <a:xfrm>
          <a:off x="13887450" y="598170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31750</xdr:rowOff>
    </xdr:from>
    <xdr:to>
      <xdr:col>85</xdr:col>
      <xdr:colOff>127000</xdr:colOff>
      <xdr:row>36</xdr:row>
      <xdr:rowOff>29210</xdr:rowOff>
    </xdr:to>
    <xdr:cxnSp macro="">
      <xdr:nvCxnSpPr>
        <xdr:cNvPr id="430" name="直線コネクタ 429">
          <a:extLst>
            <a:ext uri="{FF2B5EF4-FFF2-40B4-BE49-F238E27FC236}">
              <a16:creationId xmlns:a16="http://schemas.microsoft.com/office/drawing/2014/main" id="{0B3AB467-21B9-4A99-86D5-3869E99786D0}"/>
            </a:ext>
          </a:extLst>
        </xdr:cNvPr>
        <xdr:cNvCxnSpPr/>
      </xdr:nvCxnSpPr>
      <xdr:spPr>
        <a:xfrm>
          <a:off x="13942060" y="6030595"/>
          <a:ext cx="762000" cy="168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109220</xdr:rowOff>
    </xdr:from>
    <xdr:to>
      <xdr:col>76</xdr:col>
      <xdr:colOff>165100</xdr:colOff>
      <xdr:row>35</xdr:row>
      <xdr:rowOff>39370</xdr:rowOff>
    </xdr:to>
    <xdr:sp macro="" textlink="">
      <xdr:nvSpPr>
        <xdr:cNvPr id="431" name="楕円 430">
          <a:extLst>
            <a:ext uri="{FF2B5EF4-FFF2-40B4-BE49-F238E27FC236}">
              <a16:creationId xmlns:a16="http://schemas.microsoft.com/office/drawing/2014/main" id="{9FC659C0-A5A2-4318-A836-0942374BB45E}"/>
            </a:ext>
          </a:extLst>
        </xdr:cNvPr>
        <xdr:cNvSpPr/>
      </xdr:nvSpPr>
      <xdr:spPr>
        <a:xfrm>
          <a:off x="13089890" y="593661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34</xdr:row>
      <xdr:rowOff>160020</xdr:rowOff>
    </xdr:from>
    <xdr:to>
      <xdr:col>81</xdr:col>
      <xdr:colOff>50800</xdr:colOff>
      <xdr:row>35</xdr:row>
      <xdr:rowOff>31750</xdr:rowOff>
    </xdr:to>
    <xdr:cxnSp macro="">
      <xdr:nvCxnSpPr>
        <xdr:cNvPr id="432" name="直線コネクタ 431">
          <a:extLst>
            <a:ext uri="{FF2B5EF4-FFF2-40B4-BE49-F238E27FC236}">
              <a16:creationId xmlns:a16="http://schemas.microsoft.com/office/drawing/2014/main" id="{7BEE94E7-9693-4FA9-9332-66A129D3B476}"/>
            </a:ext>
          </a:extLst>
        </xdr:cNvPr>
        <xdr:cNvCxnSpPr/>
      </xdr:nvCxnSpPr>
      <xdr:spPr>
        <a:xfrm>
          <a:off x="13144500" y="5991225"/>
          <a:ext cx="797560" cy="39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39</xdr:row>
      <xdr:rowOff>78740</xdr:rowOff>
    </xdr:from>
    <xdr:to>
      <xdr:col>72</xdr:col>
      <xdr:colOff>38100</xdr:colOff>
      <xdr:row>40</xdr:row>
      <xdr:rowOff>8890</xdr:rowOff>
    </xdr:to>
    <xdr:sp macro="" textlink="">
      <xdr:nvSpPr>
        <xdr:cNvPr id="433" name="楕円 432">
          <a:extLst>
            <a:ext uri="{FF2B5EF4-FFF2-40B4-BE49-F238E27FC236}">
              <a16:creationId xmlns:a16="http://schemas.microsoft.com/office/drawing/2014/main" id="{9838B5BE-4CAF-4BEB-8EE9-506078F30722}"/>
            </a:ext>
          </a:extLst>
        </xdr:cNvPr>
        <xdr:cNvSpPr/>
      </xdr:nvSpPr>
      <xdr:spPr>
        <a:xfrm>
          <a:off x="12303760" y="6765290"/>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34</xdr:row>
      <xdr:rowOff>160020</xdr:rowOff>
    </xdr:from>
    <xdr:to>
      <xdr:col>76</xdr:col>
      <xdr:colOff>114300</xdr:colOff>
      <xdr:row>39</xdr:row>
      <xdr:rowOff>129540</xdr:rowOff>
    </xdr:to>
    <xdr:cxnSp macro="">
      <xdr:nvCxnSpPr>
        <xdr:cNvPr id="434" name="直線コネクタ 433">
          <a:extLst>
            <a:ext uri="{FF2B5EF4-FFF2-40B4-BE49-F238E27FC236}">
              <a16:creationId xmlns:a16="http://schemas.microsoft.com/office/drawing/2014/main" id="{60905118-213B-4016-A3E2-652134348C90}"/>
            </a:ext>
          </a:extLst>
        </xdr:cNvPr>
        <xdr:cNvCxnSpPr/>
      </xdr:nvCxnSpPr>
      <xdr:spPr>
        <a:xfrm flipV="1">
          <a:off x="12346940" y="5991225"/>
          <a:ext cx="797560" cy="828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39</xdr:row>
      <xdr:rowOff>31750</xdr:rowOff>
    </xdr:from>
    <xdr:to>
      <xdr:col>67</xdr:col>
      <xdr:colOff>101600</xdr:colOff>
      <xdr:row>39</xdr:row>
      <xdr:rowOff>133350</xdr:rowOff>
    </xdr:to>
    <xdr:sp macro="" textlink="">
      <xdr:nvSpPr>
        <xdr:cNvPr id="435" name="楕円 434">
          <a:extLst>
            <a:ext uri="{FF2B5EF4-FFF2-40B4-BE49-F238E27FC236}">
              <a16:creationId xmlns:a16="http://schemas.microsoft.com/office/drawing/2014/main" id="{C99443B4-5A33-43B6-861E-C0654FF37806}"/>
            </a:ext>
          </a:extLst>
        </xdr:cNvPr>
        <xdr:cNvSpPr/>
      </xdr:nvSpPr>
      <xdr:spPr>
        <a:xfrm>
          <a:off x="11487150" y="6716395"/>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39</xdr:row>
      <xdr:rowOff>82550</xdr:rowOff>
    </xdr:from>
    <xdr:to>
      <xdr:col>71</xdr:col>
      <xdr:colOff>177800</xdr:colOff>
      <xdr:row>39</xdr:row>
      <xdr:rowOff>129540</xdr:rowOff>
    </xdr:to>
    <xdr:cxnSp macro="">
      <xdr:nvCxnSpPr>
        <xdr:cNvPr id="436" name="直線コネクタ 435">
          <a:extLst>
            <a:ext uri="{FF2B5EF4-FFF2-40B4-BE49-F238E27FC236}">
              <a16:creationId xmlns:a16="http://schemas.microsoft.com/office/drawing/2014/main" id="{9D7E7215-DFCE-4F89-9821-4757AFF932B6}"/>
            </a:ext>
          </a:extLst>
        </xdr:cNvPr>
        <xdr:cNvCxnSpPr/>
      </xdr:nvCxnSpPr>
      <xdr:spPr>
        <a:xfrm>
          <a:off x="11541760" y="6771005"/>
          <a:ext cx="805180" cy="488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37</xdr:row>
      <xdr:rowOff>17797</xdr:rowOff>
    </xdr:from>
    <xdr:ext cx="405111" cy="259045"/>
    <xdr:sp macro="" textlink="">
      <xdr:nvSpPr>
        <xdr:cNvPr id="437" name="n_1aveValue【認定こども園・幼稚園・保育所】&#10;有形固定資産減価償却率">
          <a:extLst>
            <a:ext uri="{FF2B5EF4-FFF2-40B4-BE49-F238E27FC236}">
              <a16:creationId xmlns:a16="http://schemas.microsoft.com/office/drawing/2014/main" id="{95D1E09D-C3A2-47D3-A275-4177E4FC7B4A}"/>
            </a:ext>
          </a:extLst>
        </xdr:cNvPr>
        <xdr:cNvSpPr txBox="1"/>
      </xdr:nvSpPr>
      <xdr:spPr>
        <a:xfrm>
          <a:off x="13738234" y="63652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12717</xdr:rowOff>
    </xdr:from>
    <xdr:ext cx="405111" cy="259045"/>
    <xdr:sp macro="" textlink="">
      <xdr:nvSpPr>
        <xdr:cNvPr id="438" name="n_2aveValue【認定こども園・幼稚園・保育所】&#10;有形固定資産減価償却率">
          <a:extLst>
            <a:ext uri="{FF2B5EF4-FFF2-40B4-BE49-F238E27FC236}">
              <a16:creationId xmlns:a16="http://schemas.microsoft.com/office/drawing/2014/main" id="{A8785022-6237-4094-A72F-CB859C1C9BC5}"/>
            </a:ext>
          </a:extLst>
        </xdr:cNvPr>
        <xdr:cNvSpPr txBox="1"/>
      </xdr:nvSpPr>
      <xdr:spPr>
        <a:xfrm>
          <a:off x="12957184" y="6360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87647</xdr:rowOff>
    </xdr:from>
    <xdr:ext cx="405111" cy="259045"/>
    <xdr:sp macro="" textlink="">
      <xdr:nvSpPr>
        <xdr:cNvPr id="439" name="n_3aveValue【認定こども園・幼稚園・保育所】&#10;有形固定資産減価償却率">
          <a:extLst>
            <a:ext uri="{FF2B5EF4-FFF2-40B4-BE49-F238E27FC236}">
              <a16:creationId xmlns:a16="http://schemas.microsoft.com/office/drawing/2014/main" id="{AED55066-F311-4A85-AAA6-1CAF84B32A91}"/>
            </a:ext>
          </a:extLst>
        </xdr:cNvPr>
        <xdr:cNvSpPr txBox="1"/>
      </xdr:nvSpPr>
      <xdr:spPr>
        <a:xfrm>
          <a:off x="12171054" y="6092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119397</xdr:rowOff>
    </xdr:from>
    <xdr:ext cx="405111" cy="259045"/>
    <xdr:sp macro="" textlink="">
      <xdr:nvSpPr>
        <xdr:cNvPr id="440" name="n_4aveValue【認定こども園・幼稚園・保育所】&#10;有形固定資産減価償却率">
          <a:extLst>
            <a:ext uri="{FF2B5EF4-FFF2-40B4-BE49-F238E27FC236}">
              <a16:creationId xmlns:a16="http://schemas.microsoft.com/office/drawing/2014/main" id="{85170A3D-DD91-4CA6-A577-840FEF432434}"/>
            </a:ext>
          </a:extLst>
        </xdr:cNvPr>
        <xdr:cNvSpPr txBox="1"/>
      </xdr:nvSpPr>
      <xdr:spPr>
        <a:xfrm>
          <a:off x="11354444" y="61220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33</xdr:row>
      <xdr:rowOff>99077</xdr:rowOff>
    </xdr:from>
    <xdr:ext cx="405111" cy="259045"/>
    <xdr:sp macro="" textlink="">
      <xdr:nvSpPr>
        <xdr:cNvPr id="441" name="n_1mainValue【認定こども園・幼稚園・保育所】&#10;有形固定資産減価償却率">
          <a:extLst>
            <a:ext uri="{FF2B5EF4-FFF2-40B4-BE49-F238E27FC236}">
              <a16:creationId xmlns:a16="http://schemas.microsoft.com/office/drawing/2014/main" id="{11E830D1-A4E6-47EB-93D4-9FF0A3B8AE2B}"/>
            </a:ext>
          </a:extLst>
        </xdr:cNvPr>
        <xdr:cNvSpPr txBox="1"/>
      </xdr:nvSpPr>
      <xdr:spPr>
        <a:xfrm>
          <a:off x="13738234" y="57531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55897</xdr:rowOff>
    </xdr:from>
    <xdr:ext cx="405111" cy="259045"/>
    <xdr:sp macro="" textlink="">
      <xdr:nvSpPr>
        <xdr:cNvPr id="442" name="n_2mainValue【認定こども園・幼稚園・保育所】&#10;有形固定資産減価償却率">
          <a:extLst>
            <a:ext uri="{FF2B5EF4-FFF2-40B4-BE49-F238E27FC236}">
              <a16:creationId xmlns:a16="http://schemas.microsoft.com/office/drawing/2014/main" id="{EB0C3799-BA4F-4FEE-B607-16E5FBCCF360}"/>
            </a:ext>
          </a:extLst>
        </xdr:cNvPr>
        <xdr:cNvSpPr txBox="1"/>
      </xdr:nvSpPr>
      <xdr:spPr>
        <a:xfrm>
          <a:off x="12957184" y="571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40</xdr:row>
      <xdr:rowOff>17</xdr:rowOff>
    </xdr:from>
    <xdr:ext cx="405111" cy="259045"/>
    <xdr:sp macro="" textlink="">
      <xdr:nvSpPr>
        <xdr:cNvPr id="443" name="n_3mainValue【認定こども園・幼稚園・保育所】&#10;有形固定資産減価償却率">
          <a:extLst>
            <a:ext uri="{FF2B5EF4-FFF2-40B4-BE49-F238E27FC236}">
              <a16:creationId xmlns:a16="http://schemas.microsoft.com/office/drawing/2014/main" id="{0E772978-E9BE-4B48-8EAE-0DB50490242C}"/>
            </a:ext>
          </a:extLst>
        </xdr:cNvPr>
        <xdr:cNvSpPr txBox="1"/>
      </xdr:nvSpPr>
      <xdr:spPr>
        <a:xfrm>
          <a:off x="12171054" y="68580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39</xdr:row>
      <xdr:rowOff>124477</xdr:rowOff>
    </xdr:from>
    <xdr:ext cx="405111" cy="259045"/>
    <xdr:sp macro="" textlink="">
      <xdr:nvSpPr>
        <xdr:cNvPr id="444" name="n_4mainValue【認定こども園・幼稚園・保育所】&#10;有形固定資産減価償却率">
          <a:extLst>
            <a:ext uri="{FF2B5EF4-FFF2-40B4-BE49-F238E27FC236}">
              <a16:creationId xmlns:a16="http://schemas.microsoft.com/office/drawing/2014/main" id="{491B65B4-F5B8-4335-9926-CCAAA9AE02D9}"/>
            </a:ext>
          </a:extLst>
        </xdr:cNvPr>
        <xdr:cNvSpPr txBox="1"/>
      </xdr:nvSpPr>
      <xdr:spPr>
        <a:xfrm>
          <a:off x="11354444" y="68129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45" name="正方形/長方形 444">
          <a:extLst>
            <a:ext uri="{FF2B5EF4-FFF2-40B4-BE49-F238E27FC236}">
              <a16:creationId xmlns:a16="http://schemas.microsoft.com/office/drawing/2014/main" id="{BB01DC26-49B1-4F1E-9C75-674F3AE088A4}"/>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46" name="正方形/長方形 445">
          <a:extLst>
            <a:ext uri="{FF2B5EF4-FFF2-40B4-BE49-F238E27FC236}">
              <a16:creationId xmlns:a16="http://schemas.microsoft.com/office/drawing/2014/main" id="{949AC26E-16C3-4C86-98C4-289E3ECE9E1C}"/>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47" name="正方形/長方形 446">
          <a:extLst>
            <a:ext uri="{FF2B5EF4-FFF2-40B4-BE49-F238E27FC236}">
              <a16:creationId xmlns:a16="http://schemas.microsoft.com/office/drawing/2014/main" id="{AC9338CB-2CF4-4A37-A38F-F28C8A198E87}"/>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48" name="正方形/長方形 447">
          <a:extLst>
            <a:ext uri="{FF2B5EF4-FFF2-40B4-BE49-F238E27FC236}">
              <a16:creationId xmlns:a16="http://schemas.microsoft.com/office/drawing/2014/main" id="{1B6BC1D3-495A-4909-B278-A1F9D697757A}"/>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49" name="正方形/長方形 448">
          <a:extLst>
            <a:ext uri="{FF2B5EF4-FFF2-40B4-BE49-F238E27FC236}">
              <a16:creationId xmlns:a16="http://schemas.microsoft.com/office/drawing/2014/main" id="{B51A3958-5152-496E-83FB-6DC43AD9299C}"/>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0" name="正方形/長方形 449">
          <a:extLst>
            <a:ext uri="{FF2B5EF4-FFF2-40B4-BE49-F238E27FC236}">
              <a16:creationId xmlns:a16="http://schemas.microsoft.com/office/drawing/2014/main" id="{157D1FA5-10F4-4759-81F6-9F0D02E442B4}"/>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1" name="正方形/長方形 450">
          <a:extLst>
            <a:ext uri="{FF2B5EF4-FFF2-40B4-BE49-F238E27FC236}">
              <a16:creationId xmlns:a16="http://schemas.microsoft.com/office/drawing/2014/main" id="{98A290E2-65C2-4880-A827-50F510A41257}"/>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52" name="正方形/長方形 451">
          <a:extLst>
            <a:ext uri="{FF2B5EF4-FFF2-40B4-BE49-F238E27FC236}">
              <a16:creationId xmlns:a16="http://schemas.microsoft.com/office/drawing/2014/main" id="{843679E1-7252-4D62-BC1E-0724647F7A93}"/>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53" name="テキスト ボックス 452">
          <a:extLst>
            <a:ext uri="{FF2B5EF4-FFF2-40B4-BE49-F238E27FC236}">
              <a16:creationId xmlns:a16="http://schemas.microsoft.com/office/drawing/2014/main" id="{14D72F05-1853-4631-A445-DF9751DD3401}"/>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54" name="直線コネクタ 453">
          <a:extLst>
            <a:ext uri="{FF2B5EF4-FFF2-40B4-BE49-F238E27FC236}">
              <a16:creationId xmlns:a16="http://schemas.microsoft.com/office/drawing/2014/main" id="{54743C00-50F4-47DA-B3A4-B47DD363CFCF}"/>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455" name="直線コネクタ 454">
          <a:extLst>
            <a:ext uri="{FF2B5EF4-FFF2-40B4-BE49-F238E27FC236}">
              <a16:creationId xmlns:a16="http://schemas.microsoft.com/office/drawing/2014/main" id="{06C97092-E0B5-4B8E-A696-ABC479CD1866}"/>
            </a:ext>
          </a:extLst>
        </xdr:cNvPr>
        <xdr:cNvCxnSpPr/>
      </xdr:nvCxnSpPr>
      <xdr:spPr>
        <a:xfrm>
          <a:off x="1645920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456" name="テキスト ボックス 455">
          <a:extLst>
            <a:ext uri="{FF2B5EF4-FFF2-40B4-BE49-F238E27FC236}">
              <a16:creationId xmlns:a16="http://schemas.microsoft.com/office/drawing/2014/main" id="{ED41496C-91D6-4316-A8BC-190C0B62CDCD}"/>
            </a:ext>
          </a:extLst>
        </xdr:cNvPr>
        <xdr:cNvSpPr txBox="1"/>
      </xdr:nvSpPr>
      <xdr:spPr>
        <a:xfrm>
          <a:off x="16047266"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457" name="直線コネクタ 456">
          <a:extLst>
            <a:ext uri="{FF2B5EF4-FFF2-40B4-BE49-F238E27FC236}">
              <a16:creationId xmlns:a16="http://schemas.microsoft.com/office/drawing/2014/main" id="{5A15F078-ED50-485F-B020-7247409D7F0C}"/>
            </a:ext>
          </a:extLst>
        </xdr:cNvPr>
        <xdr:cNvCxnSpPr/>
      </xdr:nvCxnSpPr>
      <xdr:spPr>
        <a:xfrm>
          <a:off x="1645920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458" name="テキスト ボックス 457">
          <a:extLst>
            <a:ext uri="{FF2B5EF4-FFF2-40B4-BE49-F238E27FC236}">
              <a16:creationId xmlns:a16="http://schemas.microsoft.com/office/drawing/2014/main" id="{7C530A54-DCEA-436F-98B9-6E2801E22050}"/>
            </a:ext>
          </a:extLst>
        </xdr:cNvPr>
        <xdr:cNvSpPr txBox="1"/>
      </xdr:nvSpPr>
      <xdr:spPr>
        <a:xfrm>
          <a:off x="16047266" y="671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459" name="直線コネクタ 458">
          <a:extLst>
            <a:ext uri="{FF2B5EF4-FFF2-40B4-BE49-F238E27FC236}">
              <a16:creationId xmlns:a16="http://schemas.microsoft.com/office/drawing/2014/main" id="{B6D0C6B4-6EDD-4784-AFFC-1AE04E0F491E}"/>
            </a:ext>
          </a:extLst>
        </xdr:cNvPr>
        <xdr:cNvCxnSpPr/>
      </xdr:nvCxnSpPr>
      <xdr:spPr>
        <a:xfrm>
          <a:off x="1645920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460" name="テキスト ボックス 459">
          <a:extLst>
            <a:ext uri="{FF2B5EF4-FFF2-40B4-BE49-F238E27FC236}">
              <a16:creationId xmlns:a16="http://schemas.microsoft.com/office/drawing/2014/main" id="{B24F5949-B61F-43E3-9280-4588056624E2}"/>
            </a:ext>
          </a:extLst>
        </xdr:cNvPr>
        <xdr:cNvSpPr txBox="1"/>
      </xdr:nvSpPr>
      <xdr:spPr>
        <a:xfrm>
          <a:off x="16047266" y="6336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461" name="直線コネクタ 460">
          <a:extLst>
            <a:ext uri="{FF2B5EF4-FFF2-40B4-BE49-F238E27FC236}">
              <a16:creationId xmlns:a16="http://schemas.microsoft.com/office/drawing/2014/main" id="{28854B75-4D80-462D-B949-AEA83B7C52F8}"/>
            </a:ext>
          </a:extLst>
        </xdr:cNvPr>
        <xdr:cNvCxnSpPr/>
      </xdr:nvCxnSpPr>
      <xdr:spPr>
        <a:xfrm>
          <a:off x="1645920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462" name="テキスト ボックス 461">
          <a:extLst>
            <a:ext uri="{FF2B5EF4-FFF2-40B4-BE49-F238E27FC236}">
              <a16:creationId xmlns:a16="http://schemas.microsoft.com/office/drawing/2014/main" id="{17304689-A6AC-49A7-A969-E254907613D8}"/>
            </a:ext>
          </a:extLst>
        </xdr:cNvPr>
        <xdr:cNvSpPr txBox="1"/>
      </xdr:nvSpPr>
      <xdr:spPr>
        <a:xfrm>
          <a:off x="16047266" y="595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463" name="直線コネクタ 462">
          <a:extLst>
            <a:ext uri="{FF2B5EF4-FFF2-40B4-BE49-F238E27FC236}">
              <a16:creationId xmlns:a16="http://schemas.microsoft.com/office/drawing/2014/main" id="{8412FDC5-8E7C-4786-92FA-C2CD6DB04AAF}"/>
            </a:ext>
          </a:extLst>
        </xdr:cNvPr>
        <xdr:cNvCxnSpPr/>
      </xdr:nvCxnSpPr>
      <xdr:spPr>
        <a:xfrm>
          <a:off x="1645920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464" name="テキスト ボックス 463">
          <a:extLst>
            <a:ext uri="{FF2B5EF4-FFF2-40B4-BE49-F238E27FC236}">
              <a16:creationId xmlns:a16="http://schemas.microsoft.com/office/drawing/2014/main" id="{806C86F4-A430-4561-B876-FC53070CD688}"/>
            </a:ext>
          </a:extLst>
        </xdr:cNvPr>
        <xdr:cNvSpPr txBox="1"/>
      </xdr:nvSpPr>
      <xdr:spPr>
        <a:xfrm>
          <a:off x="16047266" y="557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65" name="直線コネクタ 464">
          <a:extLst>
            <a:ext uri="{FF2B5EF4-FFF2-40B4-BE49-F238E27FC236}">
              <a16:creationId xmlns:a16="http://schemas.microsoft.com/office/drawing/2014/main" id="{01AC3C7A-A6BC-4FA5-81CC-9363EC5FAB30}"/>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466" name="テキスト ボックス 465">
          <a:extLst>
            <a:ext uri="{FF2B5EF4-FFF2-40B4-BE49-F238E27FC236}">
              <a16:creationId xmlns:a16="http://schemas.microsoft.com/office/drawing/2014/main" id="{301486CF-69CC-44B5-BEEA-13AB339BDAE9}"/>
            </a:ext>
          </a:extLst>
        </xdr:cNvPr>
        <xdr:cNvSpPr txBox="1"/>
      </xdr:nvSpPr>
      <xdr:spPr>
        <a:xfrm>
          <a:off x="16047266" y="519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67" name="【認定こども園・幼稚園・保育所】&#10;一人当たり面積グラフ枠">
          <a:extLst>
            <a:ext uri="{FF2B5EF4-FFF2-40B4-BE49-F238E27FC236}">
              <a16:creationId xmlns:a16="http://schemas.microsoft.com/office/drawing/2014/main" id="{0BC52812-1AB9-4396-B5C6-B863DE895065}"/>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144018</xdr:rowOff>
    </xdr:from>
    <xdr:to>
      <xdr:col>116</xdr:col>
      <xdr:colOff>62864</xdr:colOff>
      <xdr:row>41</xdr:row>
      <xdr:rowOff>166116</xdr:rowOff>
    </xdr:to>
    <xdr:cxnSp macro="">
      <xdr:nvCxnSpPr>
        <xdr:cNvPr id="468" name="直線コネクタ 467">
          <a:extLst>
            <a:ext uri="{FF2B5EF4-FFF2-40B4-BE49-F238E27FC236}">
              <a16:creationId xmlns:a16="http://schemas.microsoft.com/office/drawing/2014/main" id="{A979CEF8-59BC-42B8-AB4B-39FF853DD7B0}"/>
            </a:ext>
          </a:extLst>
        </xdr:cNvPr>
        <xdr:cNvCxnSpPr/>
      </xdr:nvCxnSpPr>
      <xdr:spPr>
        <a:xfrm flipV="1">
          <a:off x="19947254" y="5971413"/>
          <a:ext cx="0" cy="12279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169943</xdr:rowOff>
    </xdr:from>
    <xdr:ext cx="469744" cy="259045"/>
    <xdr:sp macro="" textlink="">
      <xdr:nvSpPr>
        <xdr:cNvPr id="469" name="【認定こども園・幼稚園・保育所】&#10;一人当たり面積最小値テキスト">
          <a:extLst>
            <a:ext uri="{FF2B5EF4-FFF2-40B4-BE49-F238E27FC236}">
              <a16:creationId xmlns:a16="http://schemas.microsoft.com/office/drawing/2014/main" id="{85C89288-9A22-4E2F-942A-C76C149BC3A1}"/>
            </a:ext>
          </a:extLst>
        </xdr:cNvPr>
        <xdr:cNvSpPr txBox="1"/>
      </xdr:nvSpPr>
      <xdr:spPr>
        <a:xfrm>
          <a:off x="19985990" y="72032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166116</xdr:rowOff>
    </xdr:from>
    <xdr:to>
      <xdr:col>116</xdr:col>
      <xdr:colOff>152400</xdr:colOff>
      <xdr:row>41</xdr:row>
      <xdr:rowOff>166116</xdr:rowOff>
    </xdr:to>
    <xdr:cxnSp macro="">
      <xdr:nvCxnSpPr>
        <xdr:cNvPr id="470" name="直線コネクタ 469">
          <a:extLst>
            <a:ext uri="{FF2B5EF4-FFF2-40B4-BE49-F238E27FC236}">
              <a16:creationId xmlns:a16="http://schemas.microsoft.com/office/drawing/2014/main" id="{3AE3C7C4-C14A-4750-B217-F980F25F23A0}"/>
            </a:ext>
          </a:extLst>
        </xdr:cNvPr>
        <xdr:cNvCxnSpPr/>
      </xdr:nvCxnSpPr>
      <xdr:spPr>
        <a:xfrm>
          <a:off x="19885660" y="719937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90695</xdr:rowOff>
    </xdr:from>
    <xdr:ext cx="469744" cy="259045"/>
    <xdr:sp macro="" textlink="">
      <xdr:nvSpPr>
        <xdr:cNvPr id="471" name="【認定こども園・幼稚園・保育所】&#10;一人当たり面積最大値テキスト">
          <a:extLst>
            <a:ext uri="{FF2B5EF4-FFF2-40B4-BE49-F238E27FC236}">
              <a16:creationId xmlns:a16="http://schemas.microsoft.com/office/drawing/2014/main" id="{06795522-8C5C-4A4C-A273-35083BFF92C8}"/>
            </a:ext>
          </a:extLst>
        </xdr:cNvPr>
        <xdr:cNvSpPr txBox="1"/>
      </xdr:nvSpPr>
      <xdr:spPr>
        <a:xfrm>
          <a:off x="19985990" y="57523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144018</xdr:rowOff>
    </xdr:from>
    <xdr:to>
      <xdr:col>116</xdr:col>
      <xdr:colOff>152400</xdr:colOff>
      <xdr:row>34</xdr:row>
      <xdr:rowOff>144018</xdr:rowOff>
    </xdr:to>
    <xdr:cxnSp macro="">
      <xdr:nvCxnSpPr>
        <xdr:cNvPr id="472" name="直線コネクタ 471">
          <a:extLst>
            <a:ext uri="{FF2B5EF4-FFF2-40B4-BE49-F238E27FC236}">
              <a16:creationId xmlns:a16="http://schemas.microsoft.com/office/drawing/2014/main" id="{5FA6C934-C514-45DF-BBF2-991A78066671}"/>
            </a:ext>
          </a:extLst>
        </xdr:cNvPr>
        <xdr:cNvCxnSpPr/>
      </xdr:nvCxnSpPr>
      <xdr:spPr>
        <a:xfrm>
          <a:off x="19885660" y="597141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128033</xdr:rowOff>
    </xdr:from>
    <xdr:ext cx="469744" cy="259045"/>
    <xdr:sp macro="" textlink="">
      <xdr:nvSpPr>
        <xdr:cNvPr id="473" name="【認定こども園・幼稚園・保育所】&#10;一人当たり面積平均値テキスト">
          <a:extLst>
            <a:ext uri="{FF2B5EF4-FFF2-40B4-BE49-F238E27FC236}">
              <a16:creationId xmlns:a16="http://schemas.microsoft.com/office/drawing/2014/main" id="{0918CAFF-7739-4618-B806-5461E1E29BAA}"/>
            </a:ext>
          </a:extLst>
        </xdr:cNvPr>
        <xdr:cNvSpPr txBox="1"/>
      </xdr:nvSpPr>
      <xdr:spPr>
        <a:xfrm>
          <a:off x="19985990" y="681839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149606</xdr:rowOff>
    </xdr:from>
    <xdr:to>
      <xdr:col>116</xdr:col>
      <xdr:colOff>114300</xdr:colOff>
      <xdr:row>40</xdr:row>
      <xdr:rowOff>79756</xdr:rowOff>
    </xdr:to>
    <xdr:sp macro="" textlink="">
      <xdr:nvSpPr>
        <xdr:cNvPr id="474" name="フローチャート: 判断 473">
          <a:extLst>
            <a:ext uri="{FF2B5EF4-FFF2-40B4-BE49-F238E27FC236}">
              <a16:creationId xmlns:a16="http://schemas.microsoft.com/office/drawing/2014/main" id="{AA347511-F31F-4466-B007-63652998520D}"/>
            </a:ext>
          </a:extLst>
        </xdr:cNvPr>
        <xdr:cNvSpPr/>
      </xdr:nvSpPr>
      <xdr:spPr>
        <a:xfrm>
          <a:off x="19904710" y="6836156"/>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254</xdr:rowOff>
    </xdr:from>
    <xdr:to>
      <xdr:col>112</xdr:col>
      <xdr:colOff>38100</xdr:colOff>
      <xdr:row>40</xdr:row>
      <xdr:rowOff>101854</xdr:rowOff>
    </xdr:to>
    <xdr:sp macro="" textlink="">
      <xdr:nvSpPr>
        <xdr:cNvPr id="475" name="フローチャート: 判断 474">
          <a:extLst>
            <a:ext uri="{FF2B5EF4-FFF2-40B4-BE49-F238E27FC236}">
              <a16:creationId xmlns:a16="http://schemas.microsoft.com/office/drawing/2014/main" id="{8292230D-CA6A-4472-A493-664F29761D11}"/>
            </a:ext>
          </a:extLst>
        </xdr:cNvPr>
        <xdr:cNvSpPr/>
      </xdr:nvSpPr>
      <xdr:spPr>
        <a:xfrm>
          <a:off x="19161760" y="685825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1016</xdr:rowOff>
    </xdr:from>
    <xdr:to>
      <xdr:col>107</xdr:col>
      <xdr:colOff>101600</xdr:colOff>
      <xdr:row>40</xdr:row>
      <xdr:rowOff>102616</xdr:rowOff>
    </xdr:to>
    <xdr:sp macro="" textlink="">
      <xdr:nvSpPr>
        <xdr:cNvPr id="476" name="フローチャート: 判断 475">
          <a:extLst>
            <a:ext uri="{FF2B5EF4-FFF2-40B4-BE49-F238E27FC236}">
              <a16:creationId xmlns:a16="http://schemas.microsoft.com/office/drawing/2014/main" id="{1A5C2C15-A4A6-4AA9-B7A9-4264AFFC146B}"/>
            </a:ext>
          </a:extLst>
        </xdr:cNvPr>
        <xdr:cNvSpPr/>
      </xdr:nvSpPr>
      <xdr:spPr>
        <a:xfrm>
          <a:off x="18345150" y="6859016"/>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40</xdr:row>
      <xdr:rowOff>10160</xdr:rowOff>
    </xdr:from>
    <xdr:to>
      <xdr:col>102</xdr:col>
      <xdr:colOff>165100</xdr:colOff>
      <xdr:row>40</xdr:row>
      <xdr:rowOff>111760</xdr:rowOff>
    </xdr:to>
    <xdr:sp macro="" textlink="">
      <xdr:nvSpPr>
        <xdr:cNvPr id="477" name="フローチャート: 判断 476">
          <a:extLst>
            <a:ext uri="{FF2B5EF4-FFF2-40B4-BE49-F238E27FC236}">
              <a16:creationId xmlns:a16="http://schemas.microsoft.com/office/drawing/2014/main" id="{2AB73F46-0C02-40C0-A0BB-DD946BE78524}"/>
            </a:ext>
          </a:extLst>
        </xdr:cNvPr>
        <xdr:cNvSpPr/>
      </xdr:nvSpPr>
      <xdr:spPr>
        <a:xfrm>
          <a:off x="17547590" y="6870065"/>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40</xdr:row>
      <xdr:rowOff>15494</xdr:rowOff>
    </xdr:from>
    <xdr:to>
      <xdr:col>98</xdr:col>
      <xdr:colOff>38100</xdr:colOff>
      <xdr:row>40</xdr:row>
      <xdr:rowOff>117094</xdr:rowOff>
    </xdr:to>
    <xdr:sp macro="" textlink="">
      <xdr:nvSpPr>
        <xdr:cNvPr id="478" name="フローチャート: 判断 477">
          <a:extLst>
            <a:ext uri="{FF2B5EF4-FFF2-40B4-BE49-F238E27FC236}">
              <a16:creationId xmlns:a16="http://schemas.microsoft.com/office/drawing/2014/main" id="{5AC4DD0A-799B-468B-A3E8-62AACAF8FDF0}"/>
            </a:ext>
          </a:extLst>
        </xdr:cNvPr>
        <xdr:cNvSpPr/>
      </xdr:nvSpPr>
      <xdr:spPr>
        <a:xfrm>
          <a:off x="16761460" y="6877304"/>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79" name="テキスト ボックス 478">
          <a:extLst>
            <a:ext uri="{FF2B5EF4-FFF2-40B4-BE49-F238E27FC236}">
              <a16:creationId xmlns:a16="http://schemas.microsoft.com/office/drawing/2014/main" id="{60559773-290E-4AD4-94DA-57083EB7CF02}"/>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0" name="テキスト ボックス 479">
          <a:extLst>
            <a:ext uri="{FF2B5EF4-FFF2-40B4-BE49-F238E27FC236}">
              <a16:creationId xmlns:a16="http://schemas.microsoft.com/office/drawing/2014/main" id="{FF936318-8A5F-4A4E-ABD8-477D3173330C}"/>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1" name="テキスト ボックス 480">
          <a:extLst>
            <a:ext uri="{FF2B5EF4-FFF2-40B4-BE49-F238E27FC236}">
              <a16:creationId xmlns:a16="http://schemas.microsoft.com/office/drawing/2014/main" id="{E784AFF4-446F-41C3-9AC6-BA16666E812D}"/>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2" name="テキスト ボックス 481">
          <a:extLst>
            <a:ext uri="{FF2B5EF4-FFF2-40B4-BE49-F238E27FC236}">
              <a16:creationId xmlns:a16="http://schemas.microsoft.com/office/drawing/2014/main" id="{595C7A9C-7103-44CD-A39F-77FA5675C0CD}"/>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3" name="テキスト ボックス 482">
          <a:extLst>
            <a:ext uri="{FF2B5EF4-FFF2-40B4-BE49-F238E27FC236}">
              <a16:creationId xmlns:a16="http://schemas.microsoft.com/office/drawing/2014/main" id="{8D02447C-95C6-432A-82E7-A9CC86F47CFB}"/>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167894</xdr:rowOff>
    </xdr:from>
    <xdr:to>
      <xdr:col>116</xdr:col>
      <xdr:colOff>114300</xdr:colOff>
      <xdr:row>37</xdr:row>
      <xdr:rowOff>98044</xdr:rowOff>
    </xdr:to>
    <xdr:sp macro="" textlink="">
      <xdr:nvSpPr>
        <xdr:cNvPr id="484" name="楕円 483">
          <a:extLst>
            <a:ext uri="{FF2B5EF4-FFF2-40B4-BE49-F238E27FC236}">
              <a16:creationId xmlns:a16="http://schemas.microsoft.com/office/drawing/2014/main" id="{9F02C34E-3B6F-40B2-990F-0C6A00AE0F33}"/>
            </a:ext>
          </a:extLst>
        </xdr:cNvPr>
        <xdr:cNvSpPr/>
      </xdr:nvSpPr>
      <xdr:spPr>
        <a:xfrm>
          <a:off x="19904710" y="6343904"/>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36</xdr:row>
      <xdr:rowOff>19321</xdr:rowOff>
    </xdr:from>
    <xdr:ext cx="469744" cy="259045"/>
    <xdr:sp macro="" textlink="">
      <xdr:nvSpPr>
        <xdr:cNvPr id="485" name="【認定こども園・幼稚園・保育所】&#10;一人当たり面積該当値テキスト">
          <a:extLst>
            <a:ext uri="{FF2B5EF4-FFF2-40B4-BE49-F238E27FC236}">
              <a16:creationId xmlns:a16="http://schemas.microsoft.com/office/drawing/2014/main" id="{41E57E7A-F442-445F-84C5-163CE313B1C7}"/>
            </a:ext>
          </a:extLst>
        </xdr:cNvPr>
        <xdr:cNvSpPr txBox="1"/>
      </xdr:nvSpPr>
      <xdr:spPr>
        <a:xfrm>
          <a:off x="19985990" y="61877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37</xdr:row>
      <xdr:rowOff>13970</xdr:rowOff>
    </xdr:from>
    <xdr:to>
      <xdr:col>112</xdr:col>
      <xdr:colOff>38100</xdr:colOff>
      <xdr:row>37</xdr:row>
      <xdr:rowOff>115570</xdr:rowOff>
    </xdr:to>
    <xdr:sp macro="" textlink="">
      <xdr:nvSpPr>
        <xdr:cNvPr id="486" name="楕円 485">
          <a:extLst>
            <a:ext uri="{FF2B5EF4-FFF2-40B4-BE49-F238E27FC236}">
              <a16:creationId xmlns:a16="http://schemas.microsoft.com/office/drawing/2014/main" id="{6042EF29-0715-4105-BE84-925AFA71D3CD}"/>
            </a:ext>
          </a:extLst>
        </xdr:cNvPr>
        <xdr:cNvSpPr/>
      </xdr:nvSpPr>
      <xdr:spPr>
        <a:xfrm>
          <a:off x="19161760" y="636143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37</xdr:row>
      <xdr:rowOff>47244</xdr:rowOff>
    </xdr:from>
    <xdr:to>
      <xdr:col>116</xdr:col>
      <xdr:colOff>63500</xdr:colOff>
      <xdr:row>37</xdr:row>
      <xdr:rowOff>64770</xdr:rowOff>
    </xdr:to>
    <xdr:cxnSp macro="">
      <xdr:nvCxnSpPr>
        <xdr:cNvPr id="487" name="直線コネクタ 486">
          <a:extLst>
            <a:ext uri="{FF2B5EF4-FFF2-40B4-BE49-F238E27FC236}">
              <a16:creationId xmlns:a16="http://schemas.microsoft.com/office/drawing/2014/main" id="{C740FAD4-0B6A-47D9-863B-0AB97ECA83CA}"/>
            </a:ext>
          </a:extLst>
        </xdr:cNvPr>
        <xdr:cNvCxnSpPr/>
      </xdr:nvCxnSpPr>
      <xdr:spPr>
        <a:xfrm flipV="1">
          <a:off x="19204940" y="6392799"/>
          <a:ext cx="74295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23114</xdr:rowOff>
    </xdr:from>
    <xdr:to>
      <xdr:col>107</xdr:col>
      <xdr:colOff>101600</xdr:colOff>
      <xdr:row>37</xdr:row>
      <xdr:rowOff>124714</xdr:rowOff>
    </xdr:to>
    <xdr:sp macro="" textlink="">
      <xdr:nvSpPr>
        <xdr:cNvPr id="488" name="楕円 487">
          <a:extLst>
            <a:ext uri="{FF2B5EF4-FFF2-40B4-BE49-F238E27FC236}">
              <a16:creationId xmlns:a16="http://schemas.microsoft.com/office/drawing/2014/main" id="{FB5AE765-0A1F-44D7-ADB3-2D2E077BCFBA}"/>
            </a:ext>
          </a:extLst>
        </xdr:cNvPr>
        <xdr:cNvSpPr/>
      </xdr:nvSpPr>
      <xdr:spPr>
        <a:xfrm>
          <a:off x="18345150" y="6362954"/>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37</xdr:row>
      <xdr:rowOff>64770</xdr:rowOff>
    </xdr:from>
    <xdr:to>
      <xdr:col>111</xdr:col>
      <xdr:colOff>177800</xdr:colOff>
      <xdr:row>37</xdr:row>
      <xdr:rowOff>73914</xdr:rowOff>
    </xdr:to>
    <xdr:cxnSp macro="">
      <xdr:nvCxnSpPr>
        <xdr:cNvPr id="489" name="直線コネクタ 488">
          <a:extLst>
            <a:ext uri="{FF2B5EF4-FFF2-40B4-BE49-F238E27FC236}">
              <a16:creationId xmlns:a16="http://schemas.microsoft.com/office/drawing/2014/main" id="{491D269B-8E4E-495D-BA8E-07E3B1B60E3D}"/>
            </a:ext>
          </a:extLst>
        </xdr:cNvPr>
        <xdr:cNvCxnSpPr/>
      </xdr:nvCxnSpPr>
      <xdr:spPr>
        <a:xfrm flipV="1">
          <a:off x="18399760" y="6406515"/>
          <a:ext cx="805180" cy="11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159512</xdr:rowOff>
    </xdr:from>
    <xdr:to>
      <xdr:col>102</xdr:col>
      <xdr:colOff>165100</xdr:colOff>
      <xdr:row>40</xdr:row>
      <xdr:rowOff>89662</xdr:rowOff>
    </xdr:to>
    <xdr:sp macro="" textlink="">
      <xdr:nvSpPr>
        <xdr:cNvPr id="490" name="楕円 489">
          <a:extLst>
            <a:ext uri="{FF2B5EF4-FFF2-40B4-BE49-F238E27FC236}">
              <a16:creationId xmlns:a16="http://schemas.microsoft.com/office/drawing/2014/main" id="{197F2DB1-059D-459B-8C6B-8F199FFFB737}"/>
            </a:ext>
          </a:extLst>
        </xdr:cNvPr>
        <xdr:cNvSpPr/>
      </xdr:nvSpPr>
      <xdr:spPr>
        <a:xfrm>
          <a:off x="17547590" y="6847967"/>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73914</xdr:rowOff>
    </xdr:from>
    <xdr:to>
      <xdr:col>107</xdr:col>
      <xdr:colOff>50800</xdr:colOff>
      <xdr:row>40</xdr:row>
      <xdr:rowOff>38862</xdr:rowOff>
    </xdr:to>
    <xdr:cxnSp macro="">
      <xdr:nvCxnSpPr>
        <xdr:cNvPr id="491" name="直線コネクタ 490">
          <a:extLst>
            <a:ext uri="{FF2B5EF4-FFF2-40B4-BE49-F238E27FC236}">
              <a16:creationId xmlns:a16="http://schemas.microsoft.com/office/drawing/2014/main" id="{5AE6E5DF-9D31-48A0-A7BB-C56A6FE0416A}"/>
            </a:ext>
          </a:extLst>
        </xdr:cNvPr>
        <xdr:cNvCxnSpPr/>
      </xdr:nvCxnSpPr>
      <xdr:spPr>
        <a:xfrm flipV="1">
          <a:off x="17602200" y="6417564"/>
          <a:ext cx="797560" cy="479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39</xdr:row>
      <xdr:rowOff>161036</xdr:rowOff>
    </xdr:from>
    <xdr:to>
      <xdr:col>98</xdr:col>
      <xdr:colOff>38100</xdr:colOff>
      <xdr:row>40</xdr:row>
      <xdr:rowOff>91186</xdr:rowOff>
    </xdr:to>
    <xdr:sp macro="" textlink="">
      <xdr:nvSpPr>
        <xdr:cNvPr id="492" name="楕円 491">
          <a:extLst>
            <a:ext uri="{FF2B5EF4-FFF2-40B4-BE49-F238E27FC236}">
              <a16:creationId xmlns:a16="http://schemas.microsoft.com/office/drawing/2014/main" id="{85CC21EA-C6D0-41E0-A62E-06A47E6954F4}"/>
            </a:ext>
          </a:extLst>
        </xdr:cNvPr>
        <xdr:cNvSpPr/>
      </xdr:nvSpPr>
      <xdr:spPr>
        <a:xfrm>
          <a:off x="16761460" y="6849491"/>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40</xdr:row>
      <xdr:rowOff>38862</xdr:rowOff>
    </xdr:from>
    <xdr:to>
      <xdr:col>102</xdr:col>
      <xdr:colOff>114300</xdr:colOff>
      <xdr:row>40</xdr:row>
      <xdr:rowOff>40386</xdr:rowOff>
    </xdr:to>
    <xdr:cxnSp macro="">
      <xdr:nvCxnSpPr>
        <xdr:cNvPr id="493" name="直線コネクタ 492">
          <a:extLst>
            <a:ext uri="{FF2B5EF4-FFF2-40B4-BE49-F238E27FC236}">
              <a16:creationId xmlns:a16="http://schemas.microsoft.com/office/drawing/2014/main" id="{8E90864A-8E45-473C-A8AE-1C7737C2C5FC}"/>
            </a:ext>
          </a:extLst>
        </xdr:cNvPr>
        <xdr:cNvCxnSpPr/>
      </xdr:nvCxnSpPr>
      <xdr:spPr>
        <a:xfrm flipV="1">
          <a:off x="16804640" y="6896862"/>
          <a:ext cx="797560" cy="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40</xdr:row>
      <xdr:rowOff>92981</xdr:rowOff>
    </xdr:from>
    <xdr:ext cx="469744" cy="259045"/>
    <xdr:sp macro="" textlink="">
      <xdr:nvSpPr>
        <xdr:cNvPr id="494" name="n_1aveValue【認定こども園・幼稚園・保育所】&#10;一人当たり面積">
          <a:extLst>
            <a:ext uri="{FF2B5EF4-FFF2-40B4-BE49-F238E27FC236}">
              <a16:creationId xmlns:a16="http://schemas.microsoft.com/office/drawing/2014/main" id="{CA0094DB-1C1D-4EF4-A47D-78B4A9E82E52}"/>
            </a:ext>
          </a:extLst>
        </xdr:cNvPr>
        <xdr:cNvSpPr txBox="1"/>
      </xdr:nvSpPr>
      <xdr:spPr>
        <a:xfrm>
          <a:off x="18982132" y="6954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40</xdr:row>
      <xdr:rowOff>93743</xdr:rowOff>
    </xdr:from>
    <xdr:ext cx="469744" cy="259045"/>
    <xdr:sp macro="" textlink="">
      <xdr:nvSpPr>
        <xdr:cNvPr id="495" name="n_2aveValue【認定こども園・幼稚園・保育所】&#10;一人当たり面積">
          <a:extLst>
            <a:ext uri="{FF2B5EF4-FFF2-40B4-BE49-F238E27FC236}">
              <a16:creationId xmlns:a16="http://schemas.microsoft.com/office/drawing/2014/main" id="{70AB565C-0CEB-4062-9B37-6C711CA3342A}"/>
            </a:ext>
          </a:extLst>
        </xdr:cNvPr>
        <xdr:cNvSpPr txBox="1"/>
      </xdr:nvSpPr>
      <xdr:spPr>
        <a:xfrm>
          <a:off x="18182032" y="69555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40</xdr:row>
      <xdr:rowOff>102887</xdr:rowOff>
    </xdr:from>
    <xdr:ext cx="469744" cy="259045"/>
    <xdr:sp macro="" textlink="">
      <xdr:nvSpPr>
        <xdr:cNvPr id="496" name="n_3aveValue【認定こども園・幼稚園・保育所】&#10;一人当たり面積">
          <a:extLst>
            <a:ext uri="{FF2B5EF4-FFF2-40B4-BE49-F238E27FC236}">
              <a16:creationId xmlns:a16="http://schemas.microsoft.com/office/drawing/2014/main" id="{A70EDFCE-C598-40A2-8D5B-A55EEF60FD8F}"/>
            </a:ext>
          </a:extLst>
        </xdr:cNvPr>
        <xdr:cNvSpPr txBox="1"/>
      </xdr:nvSpPr>
      <xdr:spPr>
        <a:xfrm>
          <a:off x="17384472" y="69589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40</xdr:row>
      <xdr:rowOff>108221</xdr:rowOff>
    </xdr:from>
    <xdr:ext cx="469744" cy="259045"/>
    <xdr:sp macro="" textlink="">
      <xdr:nvSpPr>
        <xdr:cNvPr id="497" name="n_4aveValue【認定こども園・幼稚園・保育所】&#10;一人当たり面積">
          <a:extLst>
            <a:ext uri="{FF2B5EF4-FFF2-40B4-BE49-F238E27FC236}">
              <a16:creationId xmlns:a16="http://schemas.microsoft.com/office/drawing/2014/main" id="{D4EB8622-E662-45B4-8C8B-0A1C2CEB2E24}"/>
            </a:ext>
          </a:extLst>
        </xdr:cNvPr>
        <xdr:cNvSpPr txBox="1"/>
      </xdr:nvSpPr>
      <xdr:spPr>
        <a:xfrm>
          <a:off x="16588817" y="69643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35</xdr:row>
      <xdr:rowOff>132097</xdr:rowOff>
    </xdr:from>
    <xdr:ext cx="469744" cy="259045"/>
    <xdr:sp macro="" textlink="">
      <xdr:nvSpPr>
        <xdr:cNvPr id="498" name="n_1mainValue【認定こども園・幼稚園・保育所】&#10;一人当たり面積">
          <a:extLst>
            <a:ext uri="{FF2B5EF4-FFF2-40B4-BE49-F238E27FC236}">
              <a16:creationId xmlns:a16="http://schemas.microsoft.com/office/drawing/2014/main" id="{C28EB292-6BC0-40FC-BEBA-33298EA50F42}"/>
            </a:ext>
          </a:extLst>
        </xdr:cNvPr>
        <xdr:cNvSpPr txBox="1"/>
      </xdr:nvSpPr>
      <xdr:spPr>
        <a:xfrm>
          <a:off x="18982132" y="61366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35</xdr:row>
      <xdr:rowOff>141241</xdr:rowOff>
    </xdr:from>
    <xdr:ext cx="469744" cy="259045"/>
    <xdr:sp macro="" textlink="">
      <xdr:nvSpPr>
        <xdr:cNvPr id="499" name="n_2mainValue【認定こども園・幼稚園・保育所】&#10;一人当たり面積">
          <a:extLst>
            <a:ext uri="{FF2B5EF4-FFF2-40B4-BE49-F238E27FC236}">
              <a16:creationId xmlns:a16="http://schemas.microsoft.com/office/drawing/2014/main" id="{D0A1473E-899A-47D4-A8EE-2328BE3808E8}"/>
            </a:ext>
          </a:extLst>
        </xdr:cNvPr>
        <xdr:cNvSpPr txBox="1"/>
      </xdr:nvSpPr>
      <xdr:spPr>
        <a:xfrm>
          <a:off x="18182032" y="61400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38</xdr:row>
      <xdr:rowOff>106189</xdr:rowOff>
    </xdr:from>
    <xdr:ext cx="469744" cy="259045"/>
    <xdr:sp macro="" textlink="">
      <xdr:nvSpPr>
        <xdr:cNvPr id="500" name="n_3mainValue【認定こども園・幼稚園・保育所】&#10;一人当たり面積">
          <a:extLst>
            <a:ext uri="{FF2B5EF4-FFF2-40B4-BE49-F238E27FC236}">
              <a16:creationId xmlns:a16="http://schemas.microsoft.com/office/drawing/2014/main" id="{EBFDEB0D-B086-4ADD-8C34-426D9CDBF74C}"/>
            </a:ext>
          </a:extLst>
        </xdr:cNvPr>
        <xdr:cNvSpPr txBox="1"/>
      </xdr:nvSpPr>
      <xdr:spPr>
        <a:xfrm>
          <a:off x="17384472" y="66193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38</xdr:row>
      <xdr:rowOff>107713</xdr:rowOff>
    </xdr:from>
    <xdr:ext cx="469744" cy="259045"/>
    <xdr:sp macro="" textlink="">
      <xdr:nvSpPr>
        <xdr:cNvPr id="501" name="n_4mainValue【認定こども園・幼稚園・保育所】&#10;一人当たり面積">
          <a:extLst>
            <a:ext uri="{FF2B5EF4-FFF2-40B4-BE49-F238E27FC236}">
              <a16:creationId xmlns:a16="http://schemas.microsoft.com/office/drawing/2014/main" id="{45DF1E4C-1279-4956-B308-57DD4980F6AC}"/>
            </a:ext>
          </a:extLst>
        </xdr:cNvPr>
        <xdr:cNvSpPr txBox="1"/>
      </xdr:nvSpPr>
      <xdr:spPr>
        <a:xfrm>
          <a:off x="16588817" y="66209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2" name="正方形/長方形 501">
          <a:extLst>
            <a:ext uri="{FF2B5EF4-FFF2-40B4-BE49-F238E27FC236}">
              <a16:creationId xmlns:a16="http://schemas.microsoft.com/office/drawing/2014/main" id="{10E547E0-7D2F-432C-950A-724531D38AA0}"/>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3" name="正方形/長方形 502">
          <a:extLst>
            <a:ext uri="{FF2B5EF4-FFF2-40B4-BE49-F238E27FC236}">
              <a16:creationId xmlns:a16="http://schemas.microsoft.com/office/drawing/2014/main" id="{E8272DC5-0197-4424-808F-AD73C7DA7BE3}"/>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04" name="正方形/長方形 503">
          <a:extLst>
            <a:ext uri="{FF2B5EF4-FFF2-40B4-BE49-F238E27FC236}">
              <a16:creationId xmlns:a16="http://schemas.microsoft.com/office/drawing/2014/main" id="{33F7559A-C85E-414D-B082-9FB0147D47FB}"/>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05" name="正方形/長方形 504">
          <a:extLst>
            <a:ext uri="{FF2B5EF4-FFF2-40B4-BE49-F238E27FC236}">
              <a16:creationId xmlns:a16="http://schemas.microsoft.com/office/drawing/2014/main" id="{DA2B0E8C-D486-4A23-9C77-574BCCFC604C}"/>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06" name="正方形/長方形 505">
          <a:extLst>
            <a:ext uri="{FF2B5EF4-FFF2-40B4-BE49-F238E27FC236}">
              <a16:creationId xmlns:a16="http://schemas.microsoft.com/office/drawing/2014/main" id="{2ED2D3D1-2113-478D-B361-0EBDD6D86D98}"/>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07" name="正方形/長方形 506">
          <a:extLst>
            <a:ext uri="{FF2B5EF4-FFF2-40B4-BE49-F238E27FC236}">
              <a16:creationId xmlns:a16="http://schemas.microsoft.com/office/drawing/2014/main" id="{2140A6D4-572D-461A-B041-48B4B164ACDE}"/>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08" name="正方形/長方形 507">
          <a:extLst>
            <a:ext uri="{FF2B5EF4-FFF2-40B4-BE49-F238E27FC236}">
              <a16:creationId xmlns:a16="http://schemas.microsoft.com/office/drawing/2014/main" id="{945100E0-2CA3-4CBB-A499-3808E88D1747}"/>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09" name="正方形/長方形 508">
          <a:extLst>
            <a:ext uri="{FF2B5EF4-FFF2-40B4-BE49-F238E27FC236}">
              <a16:creationId xmlns:a16="http://schemas.microsoft.com/office/drawing/2014/main" id="{DCCFABAB-AB70-470C-86C1-A36805A3EF7F}"/>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0" name="テキスト ボックス 509">
          <a:extLst>
            <a:ext uri="{FF2B5EF4-FFF2-40B4-BE49-F238E27FC236}">
              <a16:creationId xmlns:a16="http://schemas.microsoft.com/office/drawing/2014/main" id="{2940421B-F793-41F1-8864-F681C769F5D9}"/>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1" name="直線コネクタ 510">
          <a:extLst>
            <a:ext uri="{FF2B5EF4-FFF2-40B4-BE49-F238E27FC236}">
              <a16:creationId xmlns:a16="http://schemas.microsoft.com/office/drawing/2014/main" id="{A373F196-D2F1-4C64-9DC5-66794AAE6172}"/>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2" name="テキスト ボックス 511">
          <a:extLst>
            <a:ext uri="{FF2B5EF4-FFF2-40B4-BE49-F238E27FC236}">
              <a16:creationId xmlns:a16="http://schemas.microsoft.com/office/drawing/2014/main" id="{B421BBA0-877A-45FA-B470-6F915B381D14}"/>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3" name="直線コネクタ 512">
          <a:extLst>
            <a:ext uri="{FF2B5EF4-FFF2-40B4-BE49-F238E27FC236}">
              <a16:creationId xmlns:a16="http://schemas.microsoft.com/office/drawing/2014/main" id="{1D91EB58-5E02-47CB-BC13-C1C44D4C78F1}"/>
            </a:ext>
          </a:extLst>
        </xdr:cNvPr>
        <xdr:cNvCxnSpPr/>
      </xdr:nvCxnSpPr>
      <xdr:spPr>
        <a:xfrm>
          <a:off x="1120394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14" name="テキスト ボックス 513">
          <a:extLst>
            <a:ext uri="{FF2B5EF4-FFF2-40B4-BE49-F238E27FC236}">
              <a16:creationId xmlns:a16="http://schemas.microsoft.com/office/drawing/2014/main" id="{BEDB5013-62DE-4938-B2E6-5E13FE6C1531}"/>
            </a:ext>
          </a:extLst>
        </xdr:cNvPr>
        <xdr:cNvSpPr txBox="1"/>
      </xdr:nvSpPr>
      <xdr:spPr>
        <a:xfrm>
          <a:off x="10801531"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15" name="直線コネクタ 514">
          <a:extLst>
            <a:ext uri="{FF2B5EF4-FFF2-40B4-BE49-F238E27FC236}">
              <a16:creationId xmlns:a16="http://schemas.microsoft.com/office/drawing/2014/main" id="{8933E12C-16E8-4F7F-9783-DEF67793FC24}"/>
            </a:ext>
          </a:extLst>
        </xdr:cNvPr>
        <xdr:cNvCxnSpPr/>
      </xdr:nvCxnSpPr>
      <xdr:spPr>
        <a:xfrm>
          <a:off x="1120394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16" name="テキスト ボックス 515">
          <a:extLst>
            <a:ext uri="{FF2B5EF4-FFF2-40B4-BE49-F238E27FC236}">
              <a16:creationId xmlns:a16="http://schemas.microsoft.com/office/drawing/2014/main" id="{9EE8FED6-9E08-4A0E-B30F-DE20272FDF1F}"/>
            </a:ext>
          </a:extLst>
        </xdr:cNvPr>
        <xdr:cNvSpPr txBox="1"/>
      </xdr:nvSpPr>
      <xdr:spPr>
        <a:xfrm>
          <a:off x="10842791" y="1063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17" name="直線コネクタ 516">
          <a:extLst>
            <a:ext uri="{FF2B5EF4-FFF2-40B4-BE49-F238E27FC236}">
              <a16:creationId xmlns:a16="http://schemas.microsoft.com/office/drawing/2014/main" id="{D83F3BAE-DACF-4B7D-B24D-8F1C39A293E7}"/>
            </a:ext>
          </a:extLst>
        </xdr:cNvPr>
        <xdr:cNvCxnSpPr/>
      </xdr:nvCxnSpPr>
      <xdr:spPr>
        <a:xfrm>
          <a:off x="1120394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18" name="テキスト ボックス 517">
          <a:extLst>
            <a:ext uri="{FF2B5EF4-FFF2-40B4-BE49-F238E27FC236}">
              <a16:creationId xmlns:a16="http://schemas.microsoft.com/office/drawing/2014/main" id="{6260AA12-CBA3-4B53-907A-ABE226698C62}"/>
            </a:ext>
          </a:extLst>
        </xdr:cNvPr>
        <xdr:cNvSpPr txBox="1"/>
      </xdr:nvSpPr>
      <xdr:spPr>
        <a:xfrm>
          <a:off x="10842791" y="1030425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19" name="直線コネクタ 518">
          <a:extLst>
            <a:ext uri="{FF2B5EF4-FFF2-40B4-BE49-F238E27FC236}">
              <a16:creationId xmlns:a16="http://schemas.microsoft.com/office/drawing/2014/main" id="{56D3CE73-47C9-42BA-9506-835D903F46D2}"/>
            </a:ext>
          </a:extLst>
        </xdr:cNvPr>
        <xdr:cNvCxnSpPr/>
      </xdr:nvCxnSpPr>
      <xdr:spPr>
        <a:xfrm>
          <a:off x="1120394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0" name="テキスト ボックス 519">
          <a:extLst>
            <a:ext uri="{FF2B5EF4-FFF2-40B4-BE49-F238E27FC236}">
              <a16:creationId xmlns:a16="http://schemas.microsoft.com/office/drawing/2014/main" id="{B15D31E0-7D9F-4F31-B57D-73D5366DDFDA}"/>
            </a:ext>
          </a:extLst>
        </xdr:cNvPr>
        <xdr:cNvSpPr txBox="1"/>
      </xdr:nvSpPr>
      <xdr:spPr>
        <a:xfrm>
          <a:off x="1084279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1" name="直線コネクタ 520">
          <a:extLst>
            <a:ext uri="{FF2B5EF4-FFF2-40B4-BE49-F238E27FC236}">
              <a16:creationId xmlns:a16="http://schemas.microsoft.com/office/drawing/2014/main" id="{527C1C09-061F-4D7B-900C-5F0BC7569FE2}"/>
            </a:ext>
          </a:extLst>
        </xdr:cNvPr>
        <xdr:cNvCxnSpPr/>
      </xdr:nvCxnSpPr>
      <xdr:spPr>
        <a:xfrm>
          <a:off x="1120394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2" name="テキスト ボックス 521">
          <a:extLst>
            <a:ext uri="{FF2B5EF4-FFF2-40B4-BE49-F238E27FC236}">
              <a16:creationId xmlns:a16="http://schemas.microsoft.com/office/drawing/2014/main" id="{97734687-5715-411A-BCD1-2E9D360CAB74}"/>
            </a:ext>
          </a:extLst>
        </xdr:cNvPr>
        <xdr:cNvSpPr txBox="1"/>
      </xdr:nvSpPr>
      <xdr:spPr>
        <a:xfrm>
          <a:off x="10842791" y="965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3" name="直線コネクタ 522">
          <a:extLst>
            <a:ext uri="{FF2B5EF4-FFF2-40B4-BE49-F238E27FC236}">
              <a16:creationId xmlns:a16="http://schemas.microsoft.com/office/drawing/2014/main" id="{D0F510C4-F6A0-4BF7-91B6-38D0A40760AF}"/>
            </a:ext>
          </a:extLst>
        </xdr:cNvPr>
        <xdr:cNvCxnSpPr/>
      </xdr:nvCxnSpPr>
      <xdr:spPr>
        <a:xfrm>
          <a:off x="1120394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24" name="テキスト ボックス 523">
          <a:extLst>
            <a:ext uri="{FF2B5EF4-FFF2-40B4-BE49-F238E27FC236}">
              <a16:creationId xmlns:a16="http://schemas.microsoft.com/office/drawing/2014/main" id="{FD867BB8-A936-449D-B5DB-12A79FAE43B5}"/>
            </a:ext>
          </a:extLst>
        </xdr:cNvPr>
        <xdr:cNvSpPr txBox="1"/>
      </xdr:nvSpPr>
      <xdr:spPr>
        <a:xfrm>
          <a:off x="10905006" y="932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25" name="直線コネクタ 524">
          <a:extLst>
            <a:ext uri="{FF2B5EF4-FFF2-40B4-BE49-F238E27FC236}">
              <a16:creationId xmlns:a16="http://schemas.microsoft.com/office/drawing/2014/main" id="{18D26A2C-8B37-4D4D-93E2-E2C5E29D280C}"/>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26" name="【学校施設】&#10;有形固定資産減価償却率グラフ枠">
          <a:extLst>
            <a:ext uri="{FF2B5EF4-FFF2-40B4-BE49-F238E27FC236}">
              <a16:creationId xmlns:a16="http://schemas.microsoft.com/office/drawing/2014/main" id="{6F0650D8-F2D1-4EFE-A628-70A253DF9F25}"/>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27759</xdr:rowOff>
    </xdr:from>
    <xdr:to>
      <xdr:col>85</xdr:col>
      <xdr:colOff>126364</xdr:colOff>
      <xdr:row>64</xdr:row>
      <xdr:rowOff>130628</xdr:rowOff>
    </xdr:to>
    <xdr:cxnSp macro="">
      <xdr:nvCxnSpPr>
        <xdr:cNvPr id="527" name="直線コネクタ 526">
          <a:extLst>
            <a:ext uri="{FF2B5EF4-FFF2-40B4-BE49-F238E27FC236}">
              <a16:creationId xmlns:a16="http://schemas.microsoft.com/office/drawing/2014/main" id="{088FA4BD-2DBA-4FCB-87C7-E4D1F18CE9F1}"/>
            </a:ext>
          </a:extLst>
        </xdr:cNvPr>
        <xdr:cNvCxnSpPr/>
      </xdr:nvCxnSpPr>
      <xdr:spPr>
        <a:xfrm flipV="1">
          <a:off x="14703424" y="9627054"/>
          <a:ext cx="0" cy="14801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28" name="【学校施設】&#10;有形固定資産減価償却率最小値テキスト">
          <a:extLst>
            <a:ext uri="{FF2B5EF4-FFF2-40B4-BE49-F238E27FC236}">
              <a16:creationId xmlns:a16="http://schemas.microsoft.com/office/drawing/2014/main" id="{1AA4D386-91F0-41D1-88D9-8C66C3739422}"/>
            </a:ext>
          </a:extLst>
        </xdr:cNvPr>
        <xdr:cNvSpPr txBox="1"/>
      </xdr:nvSpPr>
      <xdr:spPr>
        <a:xfrm>
          <a:off x="14742160" y="1110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29" name="直線コネクタ 528">
          <a:extLst>
            <a:ext uri="{FF2B5EF4-FFF2-40B4-BE49-F238E27FC236}">
              <a16:creationId xmlns:a16="http://schemas.microsoft.com/office/drawing/2014/main" id="{00852ED4-4938-4B56-80FA-207239B61226}"/>
            </a:ext>
          </a:extLst>
        </xdr:cNvPr>
        <xdr:cNvCxnSpPr/>
      </xdr:nvCxnSpPr>
      <xdr:spPr>
        <a:xfrm>
          <a:off x="14611350" y="11107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145886</xdr:rowOff>
    </xdr:from>
    <xdr:ext cx="340478" cy="259045"/>
    <xdr:sp macro="" textlink="">
      <xdr:nvSpPr>
        <xdr:cNvPr id="530" name="【学校施設】&#10;有形固定資産減価償却率最大値テキスト">
          <a:extLst>
            <a:ext uri="{FF2B5EF4-FFF2-40B4-BE49-F238E27FC236}">
              <a16:creationId xmlns:a16="http://schemas.microsoft.com/office/drawing/2014/main" id="{4AE2A50F-EFDA-40D6-9433-2E5441009DE0}"/>
            </a:ext>
          </a:extLst>
        </xdr:cNvPr>
        <xdr:cNvSpPr txBox="1"/>
      </xdr:nvSpPr>
      <xdr:spPr>
        <a:xfrm>
          <a:off x="14742160" y="9402281"/>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27759</xdr:rowOff>
    </xdr:from>
    <xdr:to>
      <xdr:col>86</xdr:col>
      <xdr:colOff>25400</xdr:colOff>
      <xdr:row>56</xdr:row>
      <xdr:rowOff>27759</xdr:rowOff>
    </xdr:to>
    <xdr:cxnSp macro="">
      <xdr:nvCxnSpPr>
        <xdr:cNvPr id="531" name="直線コネクタ 530">
          <a:extLst>
            <a:ext uri="{FF2B5EF4-FFF2-40B4-BE49-F238E27FC236}">
              <a16:creationId xmlns:a16="http://schemas.microsoft.com/office/drawing/2014/main" id="{0200DA9A-6F9A-4078-BB80-1CF3485F914A}"/>
            </a:ext>
          </a:extLst>
        </xdr:cNvPr>
        <xdr:cNvCxnSpPr/>
      </xdr:nvCxnSpPr>
      <xdr:spPr>
        <a:xfrm>
          <a:off x="14611350" y="962705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139899</xdr:rowOff>
    </xdr:from>
    <xdr:ext cx="405111" cy="259045"/>
    <xdr:sp macro="" textlink="">
      <xdr:nvSpPr>
        <xdr:cNvPr id="532" name="【学校施設】&#10;有形固定資産減価償却率平均値テキスト">
          <a:extLst>
            <a:ext uri="{FF2B5EF4-FFF2-40B4-BE49-F238E27FC236}">
              <a16:creationId xmlns:a16="http://schemas.microsoft.com/office/drawing/2014/main" id="{C34F840D-029A-4FA5-824A-EFD87125961F}"/>
            </a:ext>
          </a:extLst>
        </xdr:cNvPr>
        <xdr:cNvSpPr txBox="1"/>
      </xdr:nvSpPr>
      <xdr:spPr>
        <a:xfrm>
          <a:off x="14742160" y="1042308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161472</xdr:rowOff>
    </xdr:from>
    <xdr:to>
      <xdr:col>85</xdr:col>
      <xdr:colOff>177800</xdr:colOff>
      <xdr:row>61</xdr:row>
      <xdr:rowOff>91622</xdr:rowOff>
    </xdr:to>
    <xdr:sp macro="" textlink="">
      <xdr:nvSpPr>
        <xdr:cNvPr id="533" name="フローチャート: 判断 532">
          <a:extLst>
            <a:ext uri="{FF2B5EF4-FFF2-40B4-BE49-F238E27FC236}">
              <a16:creationId xmlns:a16="http://schemas.microsoft.com/office/drawing/2014/main" id="{7EA238D9-9EF0-445F-8B07-62C66AFC80F4}"/>
            </a:ext>
          </a:extLst>
        </xdr:cNvPr>
        <xdr:cNvSpPr/>
      </xdr:nvSpPr>
      <xdr:spPr>
        <a:xfrm>
          <a:off x="14649450" y="10450377"/>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166370</xdr:rowOff>
    </xdr:from>
    <xdr:to>
      <xdr:col>81</xdr:col>
      <xdr:colOff>101600</xdr:colOff>
      <xdr:row>61</xdr:row>
      <xdr:rowOff>96520</xdr:rowOff>
    </xdr:to>
    <xdr:sp macro="" textlink="">
      <xdr:nvSpPr>
        <xdr:cNvPr id="534" name="フローチャート: 判断 533">
          <a:extLst>
            <a:ext uri="{FF2B5EF4-FFF2-40B4-BE49-F238E27FC236}">
              <a16:creationId xmlns:a16="http://schemas.microsoft.com/office/drawing/2014/main" id="{EF373486-F760-4C7C-BC33-0F07932DA990}"/>
            </a:ext>
          </a:extLst>
        </xdr:cNvPr>
        <xdr:cNvSpPr/>
      </xdr:nvSpPr>
      <xdr:spPr>
        <a:xfrm>
          <a:off x="13887450" y="10457180"/>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127181</xdr:rowOff>
    </xdr:from>
    <xdr:to>
      <xdr:col>76</xdr:col>
      <xdr:colOff>165100</xdr:colOff>
      <xdr:row>61</xdr:row>
      <xdr:rowOff>57331</xdr:rowOff>
    </xdr:to>
    <xdr:sp macro="" textlink="">
      <xdr:nvSpPr>
        <xdr:cNvPr id="535" name="フローチャート: 判断 534">
          <a:extLst>
            <a:ext uri="{FF2B5EF4-FFF2-40B4-BE49-F238E27FC236}">
              <a16:creationId xmlns:a16="http://schemas.microsoft.com/office/drawing/2014/main" id="{9969D272-9B3E-49FB-864F-154073FF1DFE}"/>
            </a:ext>
          </a:extLst>
        </xdr:cNvPr>
        <xdr:cNvSpPr/>
      </xdr:nvSpPr>
      <xdr:spPr>
        <a:xfrm>
          <a:off x="13089890" y="10417991"/>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60</xdr:row>
      <xdr:rowOff>141877</xdr:rowOff>
    </xdr:from>
    <xdr:to>
      <xdr:col>72</xdr:col>
      <xdr:colOff>38100</xdr:colOff>
      <xdr:row>61</xdr:row>
      <xdr:rowOff>72027</xdr:rowOff>
    </xdr:to>
    <xdr:sp macro="" textlink="">
      <xdr:nvSpPr>
        <xdr:cNvPr id="536" name="フローチャート: 判断 535">
          <a:extLst>
            <a:ext uri="{FF2B5EF4-FFF2-40B4-BE49-F238E27FC236}">
              <a16:creationId xmlns:a16="http://schemas.microsoft.com/office/drawing/2014/main" id="{85DAF1FD-FD1C-4FD8-A5B5-1D620CB9E8CF}"/>
            </a:ext>
          </a:extLst>
        </xdr:cNvPr>
        <xdr:cNvSpPr/>
      </xdr:nvSpPr>
      <xdr:spPr>
        <a:xfrm>
          <a:off x="12303760" y="10426972"/>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60</xdr:row>
      <xdr:rowOff>99423</xdr:rowOff>
    </xdr:from>
    <xdr:to>
      <xdr:col>67</xdr:col>
      <xdr:colOff>101600</xdr:colOff>
      <xdr:row>61</xdr:row>
      <xdr:rowOff>29573</xdr:rowOff>
    </xdr:to>
    <xdr:sp macro="" textlink="">
      <xdr:nvSpPr>
        <xdr:cNvPr id="537" name="フローチャート: 判断 536">
          <a:extLst>
            <a:ext uri="{FF2B5EF4-FFF2-40B4-BE49-F238E27FC236}">
              <a16:creationId xmlns:a16="http://schemas.microsoft.com/office/drawing/2014/main" id="{1A1A58E4-65D1-403B-8230-7FB6A487AF40}"/>
            </a:ext>
          </a:extLst>
        </xdr:cNvPr>
        <xdr:cNvSpPr/>
      </xdr:nvSpPr>
      <xdr:spPr>
        <a:xfrm>
          <a:off x="11487150" y="10382613"/>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38" name="テキスト ボックス 537">
          <a:extLst>
            <a:ext uri="{FF2B5EF4-FFF2-40B4-BE49-F238E27FC236}">
              <a16:creationId xmlns:a16="http://schemas.microsoft.com/office/drawing/2014/main" id="{1FD481D0-3694-40CD-8405-3D80BD1FA5C8}"/>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39" name="テキスト ボックス 538">
          <a:extLst>
            <a:ext uri="{FF2B5EF4-FFF2-40B4-BE49-F238E27FC236}">
              <a16:creationId xmlns:a16="http://schemas.microsoft.com/office/drawing/2014/main" id="{970EAA40-85B8-4343-964F-6B30B6C7F6C8}"/>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0" name="テキスト ボックス 539">
          <a:extLst>
            <a:ext uri="{FF2B5EF4-FFF2-40B4-BE49-F238E27FC236}">
              <a16:creationId xmlns:a16="http://schemas.microsoft.com/office/drawing/2014/main" id="{5B1862DD-CF0C-4AE7-83E3-4365A05E4375}"/>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1" name="テキスト ボックス 540">
          <a:extLst>
            <a:ext uri="{FF2B5EF4-FFF2-40B4-BE49-F238E27FC236}">
              <a16:creationId xmlns:a16="http://schemas.microsoft.com/office/drawing/2014/main" id="{01FD2F78-3CC1-4EF7-B8C3-9FB7A52661E3}"/>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2" name="テキスト ボックス 541">
          <a:extLst>
            <a:ext uri="{FF2B5EF4-FFF2-40B4-BE49-F238E27FC236}">
              <a16:creationId xmlns:a16="http://schemas.microsoft.com/office/drawing/2014/main" id="{392E56D7-ED40-4BFC-AEA6-CA7954D82EB8}"/>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22678</xdr:rowOff>
    </xdr:from>
    <xdr:to>
      <xdr:col>85</xdr:col>
      <xdr:colOff>177800</xdr:colOff>
      <xdr:row>60</xdr:row>
      <xdr:rowOff>124278</xdr:rowOff>
    </xdr:to>
    <xdr:sp macro="" textlink="">
      <xdr:nvSpPr>
        <xdr:cNvPr id="543" name="楕円 542">
          <a:extLst>
            <a:ext uri="{FF2B5EF4-FFF2-40B4-BE49-F238E27FC236}">
              <a16:creationId xmlns:a16="http://schemas.microsoft.com/office/drawing/2014/main" id="{42BED5E6-1C81-413E-A5DC-9570B9DB1901}"/>
            </a:ext>
          </a:extLst>
        </xdr:cNvPr>
        <xdr:cNvSpPr/>
      </xdr:nvSpPr>
      <xdr:spPr>
        <a:xfrm>
          <a:off x="14649450" y="10305868"/>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59</xdr:row>
      <xdr:rowOff>45555</xdr:rowOff>
    </xdr:from>
    <xdr:ext cx="405111" cy="259045"/>
    <xdr:sp macro="" textlink="">
      <xdr:nvSpPr>
        <xdr:cNvPr id="544" name="【学校施設】&#10;有形固定資産減価償却率該当値テキスト">
          <a:extLst>
            <a:ext uri="{FF2B5EF4-FFF2-40B4-BE49-F238E27FC236}">
              <a16:creationId xmlns:a16="http://schemas.microsoft.com/office/drawing/2014/main" id="{E532EF18-772C-42D0-AD77-32CF0EC4F802}"/>
            </a:ext>
          </a:extLst>
        </xdr:cNvPr>
        <xdr:cNvSpPr txBox="1"/>
      </xdr:nvSpPr>
      <xdr:spPr>
        <a:xfrm>
          <a:off x="14742160" y="1016301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60</xdr:row>
      <xdr:rowOff>12881</xdr:rowOff>
    </xdr:from>
    <xdr:to>
      <xdr:col>81</xdr:col>
      <xdr:colOff>101600</xdr:colOff>
      <xdr:row>60</xdr:row>
      <xdr:rowOff>114481</xdr:rowOff>
    </xdr:to>
    <xdr:sp macro="" textlink="">
      <xdr:nvSpPr>
        <xdr:cNvPr id="545" name="楕円 544">
          <a:extLst>
            <a:ext uri="{FF2B5EF4-FFF2-40B4-BE49-F238E27FC236}">
              <a16:creationId xmlns:a16="http://schemas.microsoft.com/office/drawing/2014/main" id="{FA719F3F-9193-4D52-9658-1B111B841EB2}"/>
            </a:ext>
          </a:extLst>
        </xdr:cNvPr>
        <xdr:cNvSpPr/>
      </xdr:nvSpPr>
      <xdr:spPr>
        <a:xfrm>
          <a:off x="13887450" y="10303691"/>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60</xdr:row>
      <xdr:rowOff>63681</xdr:rowOff>
    </xdr:from>
    <xdr:to>
      <xdr:col>85</xdr:col>
      <xdr:colOff>127000</xdr:colOff>
      <xdr:row>60</xdr:row>
      <xdr:rowOff>73478</xdr:rowOff>
    </xdr:to>
    <xdr:cxnSp macro="">
      <xdr:nvCxnSpPr>
        <xdr:cNvPr id="546" name="直線コネクタ 545">
          <a:extLst>
            <a:ext uri="{FF2B5EF4-FFF2-40B4-BE49-F238E27FC236}">
              <a16:creationId xmlns:a16="http://schemas.microsoft.com/office/drawing/2014/main" id="{96FDDA6F-A18F-41F8-B5F6-6A5C5499D0E2}"/>
            </a:ext>
          </a:extLst>
        </xdr:cNvPr>
        <xdr:cNvCxnSpPr/>
      </xdr:nvCxnSpPr>
      <xdr:spPr>
        <a:xfrm>
          <a:off x="13942060" y="10346871"/>
          <a:ext cx="762000" cy="13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60</xdr:row>
      <xdr:rowOff>19413</xdr:rowOff>
    </xdr:from>
    <xdr:to>
      <xdr:col>76</xdr:col>
      <xdr:colOff>165100</xdr:colOff>
      <xdr:row>60</xdr:row>
      <xdr:rowOff>121013</xdr:rowOff>
    </xdr:to>
    <xdr:sp macro="" textlink="">
      <xdr:nvSpPr>
        <xdr:cNvPr id="547" name="楕円 546">
          <a:extLst>
            <a:ext uri="{FF2B5EF4-FFF2-40B4-BE49-F238E27FC236}">
              <a16:creationId xmlns:a16="http://schemas.microsoft.com/office/drawing/2014/main" id="{E7A0AFD3-BAAE-4A02-90F0-15DF25AFD882}"/>
            </a:ext>
          </a:extLst>
        </xdr:cNvPr>
        <xdr:cNvSpPr/>
      </xdr:nvSpPr>
      <xdr:spPr>
        <a:xfrm>
          <a:off x="13089890" y="10302603"/>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60</xdr:row>
      <xdr:rowOff>63681</xdr:rowOff>
    </xdr:from>
    <xdr:to>
      <xdr:col>81</xdr:col>
      <xdr:colOff>50800</xdr:colOff>
      <xdr:row>60</xdr:row>
      <xdr:rowOff>70213</xdr:rowOff>
    </xdr:to>
    <xdr:cxnSp macro="">
      <xdr:nvCxnSpPr>
        <xdr:cNvPr id="548" name="直線コネクタ 547">
          <a:extLst>
            <a:ext uri="{FF2B5EF4-FFF2-40B4-BE49-F238E27FC236}">
              <a16:creationId xmlns:a16="http://schemas.microsoft.com/office/drawing/2014/main" id="{045A9BF5-24F8-4D70-876C-1173624E9C82}"/>
            </a:ext>
          </a:extLst>
        </xdr:cNvPr>
        <xdr:cNvCxnSpPr/>
      </xdr:nvCxnSpPr>
      <xdr:spPr>
        <a:xfrm flipV="1">
          <a:off x="13144500" y="10346871"/>
          <a:ext cx="797560" cy="84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59</xdr:row>
      <xdr:rowOff>166370</xdr:rowOff>
    </xdr:from>
    <xdr:to>
      <xdr:col>72</xdr:col>
      <xdr:colOff>38100</xdr:colOff>
      <xdr:row>60</xdr:row>
      <xdr:rowOff>96520</xdr:rowOff>
    </xdr:to>
    <xdr:sp macro="" textlink="">
      <xdr:nvSpPr>
        <xdr:cNvPr id="549" name="楕円 548">
          <a:extLst>
            <a:ext uri="{FF2B5EF4-FFF2-40B4-BE49-F238E27FC236}">
              <a16:creationId xmlns:a16="http://schemas.microsoft.com/office/drawing/2014/main" id="{ED3AE9BC-34B0-470F-8C2C-6716D15A8C57}"/>
            </a:ext>
          </a:extLst>
        </xdr:cNvPr>
        <xdr:cNvSpPr/>
      </xdr:nvSpPr>
      <xdr:spPr>
        <a:xfrm>
          <a:off x="12303760" y="1028573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60</xdr:row>
      <xdr:rowOff>45720</xdr:rowOff>
    </xdr:from>
    <xdr:to>
      <xdr:col>76</xdr:col>
      <xdr:colOff>114300</xdr:colOff>
      <xdr:row>60</xdr:row>
      <xdr:rowOff>70213</xdr:rowOff>
    </xdr:to>
    <xdr:cxnSp macro="">
      <xdr:nvCxnSpPr>
        <xdr:cNvPr id="550" name="直線コネクタ 549">
          <a:extLst>
            <a:ext uri="{FF2B5EF4-FFF2-40B4-BE49-F238E27FC236}">
              <a16:creationId xmlns:a16="http://schemas.microsoft.com/office/drawing/2014/main" id="{5393512E-62E5-41A0-8BA0-0EE9621473AE}"/>
            </a:ext>
          </a:extLst>
        </xdr:cNvPr>
        <xdr:cNvCxnSpPr/>
      </xdr:nvCxnSpPr>
      <xdr:spPr>
        <a:xfrm>
          <a:off x="12346940" y="10334625"/>
          <a:ext cx="797560" cy="20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59</xdr:row>
      <xdr:rowOff>148409</xdr:rowOff>
    </xdr:from>
    <xdr:to>
      <xdr:col>67</xdr:col>
      <xdr:colOff>101600</xdr:colOff>
      <xdr:row>60</xdr:row>
      <xdr:rowOff>78559</xdr:rowOff>
    </xdr:to>
    <xdr:sp macro="" textlink="">
      <xdr:nvSpPr>
        <xdr:cNvPr id="551" name="楕円 550">
          <a:extLst>
            <a:ext uri="{FF2B5EF4-FFF2-40B4-BE49-F238E27FC236}">
              <a16:creationId xmlns:a16="http://schemas.microsoft.com/office/drawing/2014/main" id="{37598C51-EC89-4B9F-9A30-FA54A1E52167}"/>
            </a:ext>
          </a:extLst>
        </xdr:cNvPr>
        <xdr:cNvSpPr/>
      </xdr:nvSpPr>
      <xdr:spPr>
        <a:xfrm>
          <a:off x="11487150" y="10262054"/>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60</xdr:row>
      <xdr:rowOff>27759</xdr:rowOff>
    </xdr:from>
    <xdr:to>
      <xdr:col>71</xdr:col>
      <xdr:colOff>177800</xdr:colOff>
      <xdr:row>60</xdr:row>
      <xdr:rowOff>45720</xdr:rowOff>
    </xdr:to>
    <xdr:cxnSp macro="">
      <xdr:nvCxnSpPr>
        <xdr:cNvPr id="552" name="直線コネクタ 551">
          <a:extLst>
            <a:ext uri="{FF2B5EF4-FFF2-40B4-BE49-F238E27FC236}">
              <a16:creationId xmlns:a16="http://schemas.microsoft.com/office/drawing/2014/main" id="{D209C5E2-BC2A-49CC-B304-FFF1F0EF080E}"/>
            </a:ext>
          </a:extLst>
        </xdr:cNvPr>
        <xdr:cNvCxnSpPr/>
      </xdr:nvCxnSpPr>
      <xdr:spPr>
        <a:xfrm>
          <a:off x="11541760" y="10312854"/>
          <a:ext cx="805180" cy="217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61</xdr:row>
      <xdr:rowOff>87647</xdr:rowOff>
    </xdr:from>
    <xdr:ext cx="405111" cy="259045"/>
    <xdr:sp macro="" textlink="">
      <xdr:nvSpPr>
        <xdr:cNvPr id="553" name="n_1aveValue【学校施設】&#10;有形固定資産減価償却率">
          <a:extLst>
            <a:ext uri="{FF2B5EF4-FFF2-40B4-BE49-F238E27FC236}">
              <a16:creationId xmlns:a16="http://schemas.microsoft.com/office/drawing/2014/main" id="{45F95F34-D470-461F-9F9D-182EC91A0830}"/>
            </a:ext>
          </a:extLst>
        </xdr:cNvPr>
        <xdr:cNvSpPr txBox="1"/>
      </xdr:nvSpPr>
      <xdr:spPr>
        <a:xfrm>
          <a:off x="13738234" y="105499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48458</xdr:rowOff>
    </xdr:from>
    <xdr:ext cx="405111" cy="259045"/>
    <xdr:sp macro="" textlink="">
      <xdr:nvSpPr>
        <xdr:cNvPr id="554" name="n_2aveValue【学校施設】&#10;有形固定資産減価償却率">
          <a:extLst>
            <a:ext uri="{FF2B5EF4-FFF2-40B4-BE49-F238E27FC236}">
              <a16:creationId xmlns:a16="http://schemas.microsoft.com/office/drawing/2014/main" id="{30D6049E-31E3-491C-BCA0-1149FB9CD315}"/>
            </a:ext>
          </a:extLst>
        </xdr:cNvPr>
        <xdr:cNvSpPr txBox="1"/>
      </xdr:nvSpPr>
      <xdr:spPr>
        <a:xfrm>
          <a:off x="12957184" y="105088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63154</xdr:rowOff>
    </xdr:from>
    <xdr:ext cx="405111" cy="259045"/>
    <xdr:sp macro="" textlink="">
      <xdr:nvSpPr>
        <xdr:cNvPr id="555" name="n_3aveValue【学校施設】&#10;有形固定資産減価償却率">
          <a:extLst>
            <a:ext uri="{FF2B5EF4-FFF2-40B4-BE49-F238E27FC236}">
              <a16:creationId xmlns:a16="http://schemas.microsoft.com/office/drawing/2014/main" id="{EE146C7F-FC51-4E60-AE7D-BC505CAB8F2F}"/>
            </a:ext>
          </a:extLst>
        </xdr:cNvPr>
        <xdr:cNvSpPr txBox="1"/>
      </xdr:nvSpPr>
      <xdr:spPr>
        <a:xfrm>
          <a:off x="12171054" y="105177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20700</xdr:rowOff>
    </xdr:from>
    <xdr:ext cx="405111" cy="259045"/>
    <xdr:sp macro="" textlink="">
      <xdr:nvSpPr>
        <xdr:cNvPr id="556" name="n_4aveValue【学校施設】&#10;有形固定資産減価償却率">
          <a:extLst>
            <a:ext uri="{FF2B5EF4-FFF2-40B4-BE49-F238E27FC236}">
              <a16:creationId xmlns:a16="http://schemas.microsoft.com/office/drawing/2014/main" id="{E20391EF-8526-4566-B85E-C6FDD94AEE27}"/>
            </a:ext>
          </a:extLst>
        </xdr:cNvPr>
        <xdr:cNvSpPr txBox="1"/>
      </xdr:nvSpPr>
      <xdr:spPr>
        <a:xfrm>
          <a:off x="11354444" y="104753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58</xdr:row>
      <xdr:rowOff>131008</xdr:rowOff>
    </xdr:from>
    <xdr:ext cx="405111" cy="259045"/>
    <xdr:sp macro="" textlink="">
      <xdr:nvSpPr>
        <xdr:cNvPr id="557" name="n_1mainValue【学校施設】&#10;有形固定資産減価償却率">
          <a:extLst>
            <a:ext uri="{FF2B5EF4-FFF2-40B4-BE49-F238E27FC236}">
              <a16:creationId xmlns:a16="http://schemas.microsoft.com/office/drawing/2014/main" id="{996FA851-DDCE-40D6-BAEE-37B125AFA146}"/>
            </a:ext>
          </a:extLst>
        </xdr:cNvPr>
        <xdr:cNvSpPr txBox="1"/>
      </xdr:nvSpPr>
      <xdr:spPr>
        <a:xfrm>
          <a:off x="13738234" y="1007891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137540</xdr:rowOff>
    </xdr:from>
    <xdr:ext cx="405111" cy="259045"/>
    <xdr:sp macro="" textlink="">
      <xdr:nvSpPr>
        <xdr:cNvPr id="558" name="n_2mainValue【学校施設】&#10;有形固定資産減価償却率">
          <a:extLst>
            <a:ext uri="{FF2B5EF4-FFF2-40B4-BE49-F238E27FC236}">
              <a16:creationId xmlns:a16="http://schemas.microsoft.com/office/drawing/2014/main" id="{826A067A-0D93-491D-B405-1A8B11B2C346}"/>
            </a:ext>
          </a:extLst>
        </xdr:cNvPr>
        <xdr:cNvSpPr txBox="1"/>
      </xdr:nvSpPr>
      <xdr:spPr>
        <a:xfrm>
          <a:off x="12957184" y="1007783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113047</xdr:rowOff>
    </xdr:from>
    <xdr:ext cx="405111" cy="259045"/>
    <xdr:sp macro="" textlink="">
      <xdr:nvSpPr>
        <xdr:cNvPr id="559" name="n_3mainValue【学校施設】&#10;有形固定資産減価償却率">
          <a:extLst>
            <a:ext uri="{FF2B5EF4-FFF2-40B4-BE49-F238E27FC236}">
              <a16:creationId xmlns:a16="http://schemas.microsoft.com/office/drawing/2014/main" id="{0F8B3BF8-E893-4511-87C1-8C329DA9E178}"/>
            </a:ext>
          </a:extLst>
        </xdr:cNvPr>
        <xdr:cNvSpPr txBox="1"/>
      </xdr:nvSpPr>
      <xdr:spPr>
        <a:xfrm>
          <a:off x="12171054" y="100571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95086</xdr:rowOff>
    </xdr:from>
    <xdr:ext cx="405111" cy="259045"/>
    <xdr:sp macro="" textlink="">
      <xdr:nvSpPr>
        <xdr:cNvPr id="560" name="n_4mainValue【学校施設】&#10;有形固定資産減価償却率">
          <a:extLst>
            <a:ext uri="{FF2B5EF4-FFF2-40B4-BE49-F238E27FC236}">
              <a16:creationId xmlns:a16="http://schemas.microsoft.com/office/drawing/2014/main" id="{A5BC8E6A-2756-4640-A981-4D97337BC33D}"/>
            </a:ext>
          </a:extLst>
        </xdr:cNvPr>
        <xdr:cNvSpPr txBox="1"/>
      </xdr:nvSpPr>
      <xdr:spPr>
        <a:xfrm>
          <a:off x="11354444" y="10042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1" name="正方形/長方形 560">
          <a:extLst>
            <a:ext uri="{FF2B5EF4-FFF2-40B4-BE49-F238E27FC236}">
              <a16:creationId xmlns:a16="http://schemas.microsoft.com/office/drawing/2014/main" id="{7C6C3753-461E-4DA0-AD74-BC21922FE195}"/>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2" name="正方形/長方形 561">
          <a:extLst>
            <a:ext uri="{FF2B5EF4-FFF2-40B4-BE49-F238E27FC236}">
              <a16:creationId xmlns:a16="http://schemas.microsoft.com/office/drawing/2014/main" id="{2B216553-2C98-4B6C-A788-48C8A3DB5128}"/>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3" name="正方形/長方形 562">
          <a:extLst>
            <a:ext uri="{FF2B5EF4-FFF2-40B4-BE49-F238E27FC236}">
              <a16:creationId xmlns:a16="http://schemas.microsoft.com/office/drawing/2014/main" id="{8BE28232-FFB9-4B61-8892-DA4DA257D35A}"/>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64" name="正方形/長方形 563">
          <a:extLst>
            <a:ext uri="{FF2B5EF4-FFF2-40B4-BE49-F238E27FC236}">
              <a16:creationId xmlns:a16="http://schemas.microsoft.com/office/drawing/2014/main" id="{FA162507-F84A-4B63-958E-6B94D2966184}"/>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65" name="正方形/長方形 564">
          <a:extLst>
            <a:ext uri="{FF2B5EF4-FFF2-40B4-BE49-F238E27FC236}">
              <a16:creationId xmlns:a16="http://schemas.microsoft.com/office/drawing/2014/main" id="{BA67307A-5ED6-407A-B772-2EE7031D35D6}"/>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66" name="正方形/長方形 565">
          <a:extLst>
            <a:ext uri="{FF2B5EF4-FFF2-40B4-BE49-F238E27FC236}">
              <a16:creationId xmlns:a16="http://schemas.microsoft.com/office/drawing/2014/main" id="{68C77FE1-07B8-4800-9664-ECF806DF56AF}"/>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67" name="正方形/長方形 566">
          <a:extLst>
            <a:ext uri="{FF2B5EF4-FFF2-40B4-BE49-F238E27FC236}">
              <a16:creationId xmlns:a16="http://schemas.microsoft.com/office/drawing/2014/main" id="{B2EDC92F-0607-477C-92E5-37C64F5F7939}"/>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68" name="正方形/長方形 567">
          <a:extLst>
            <a:ext uri="{FF2B5EF4-FFF2-40B4-BE49-F238E27FC236}">
              <a16:creationId xmlns:a16="http://schemas.microsoft.com/office/drawing/2014/main" id="{44B633B9-A634-4631-9733-D3F33DA6B9A9}"/>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69" name="テキスト ボックス 568">
          <a:extLst>
            <a:ext uri="{FF2B5EF4-FFF2-40B4-BE49-F238E27FC236}">
              <a16:creationId xmlns:a16="http://schemas.microsoft.com/office/drawing/2014/main" id="{4EFB3928-018F-4FC1-871F-1E3F174FE26D}"/>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0" name="直線コネクタ 569">
          <a:extLst>
            <a:ext uri="{FF2B5EF4-FFF2-40B4-BE49-F238E27FC236}">
              <a16:creationId xmlns:a16="http://schemas.microsoft.com/office/drawing/2014/main" id="{B2A76B9F-6F22-4A17-A682-A69159BA0492}"/>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76200</xdr:rowOff>
    </xdr:from>
    <xdr:to>
      <xdr:col>120</xdr:col>
      <xdr:colOff>114300</xdr:colOff>
      <xdr:row>64</xdr:row>
      <xdr:rowOff>76200</xdr:rowOff>
    </xdr:to>
    <xdr:cxnSp macro="">
      <xdr:nvCxnSpPr>
        <xdr:cNvPr id="571" name="直線コネクタ 570">
          <a:extLst>
            <a:ext uri="{FF2B5EF4-FFF2-40B4-BE49-F238E27FC236}">
              <a16:creationId xmlns:a16="http://schemas.microsoft.com/office/drawing/2014/main" id="{9DF6C10B-82B4-449A-B8A0-6001FB48912A}"/>
            </a:ext>
          </a:extLst>
        </xdr:cNvPr>
        <xdr:cNvCxnSpPr/>
      </xdr:nvCxnSpPr>
      <xdr:spPr>
        <a:xfrm>
          <a:off x="16459200" y="1104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572" name="テキスト ボックス 571">
          <a:extLst>
            <a:ext uri="{FF2B5EF4-FFF2-40B4-BE49-F238E27FC236}">
              <a16:creationId xmlns:a16="http://schemas.microsoft.com/office/drawing/2014/main" id="{3DC52881-35AB-4E66-BB24-65B16BD2E2F8}"/>
            </a:ext>
          </a:extLst>
        </xdr:cNvPr>
        <xdr:cNvSpPr txBox="1"/>
      </xdr:nvSpPr>
      <xdr:spPr>
        <a:xfrm>
          <a:off x="16047266"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573" name="直線コネクタ 572">
          <a:extLst>
            <a:ext uri="{FF2B5EF4-FFF2-40B4-BE49-F238E27FC236}">
              <a16:creationId xmlns:a16="http://schemas.microsoft.com/office/drawing/2014/main" id="{7313233C-434E-434A-9595-23D999841613}"/>
            </a:ext>
          </a:extLst>
        </xdr:cNvPr>
        <xdr:cNvCxnSpPr/>
      </xdr:nvCxnSpPr>
      <xdr:spPr>
        <a:xfrm>
          <a:off x="16459200" y="1066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574" name="テキスト ボックス 573">
          <a:extLst>
            <a:ext uri="{FF2B5EF4-FFF2-40B4-BE49-F238E27FC236}">
              <a16:creationId xmlns:a16="http://schemas.microsoft.com/office/drawing/2014/main" id="{BB0A68B7-1866-48BF-BABE-02AB7B7E213A}"/>
            </a:ext>
          </a:extLst>
        </xdr:cNvPr>
        <xdr:cNvSpPr txBox="1"/>
      </xdr:nvSpPr>
      <xdr:spPr>
        <a:xfrm>
          <a:off x="16047266" y="1052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575" name="直線コネクタ 574">
          <a:extLst>
            <a:ext uri="{FF2B5EF4-FFF2-40B4-BE49-F238E27FC236}">
              <a16:creationId xmlns:a16="http://schemas.microsoft.com/office/drawing/2014/main" id="{0FDFF648-2E9E-488B-BD41-FEF349518682}"/>
            </a:ext>
          </a:extLst>
        </xdr:cNvPr>
        <xdr:cNvCxnSpPr/>
      </xdr:nvCxnSpPr>
      <xdr:spPr>
        <a:xfrm>
          <a:off x="16459200" y="1028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59</xdr:row>
      <xdr:rowOff>29227</xdr:rowOff>
    </xdr:from>
    <xdr:ext cx="531299" cy="259045"/>
    <xdr:sp macro="" textlink="">
      <xdr:nvSpPr>
        <xdr:cNvPr id="576" name="テキスト ボックス 575">
          <a:extLst>
            <a:ext uri="{FF2B5EF4-FFF2-40B4-BE49-F238E27FC236}">
              <a16:creationId xmlns:a16="http://schemas.microsoft.com/office/drawing/2014/main" id="{76B2FC69-597B-4E41-8CF1-F8E666497F80}"/>
            </a:ext>
          </a:extLst>
        </xdr:cNvPr>
        <xdr:cNvSpPr txBox="1"/>
      </xdr:nvSpPr>
      <xdr:spPr>
        <a:xfrm>
          <a:off x="15985051" y="10142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577" name="直線コネクタ 576">
          <a:extLst>
            <a:ext uri="{FF2B5EF4-FFF2-40B4-BE49-F238E27FC236}">
              <a16:creationId xmlns:a16="http://schemas.microsoft.com/office/drawing/2014/main" id="{B40150C0-BE4B-42B7-B52C-213D63046A84}"/>
            </a:ext>
          </a:extLst>
        </xdr:cNvPr>
        <xdr:cNvCxnSpPr/>
      </xdr:nvCxnSpPr>
      <xdr:spPr>
        <a:xfrm>
          <a:off x="16459200" y="990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162577</xdr:rowOff>
    </xdr:from>
    <xdr:ext cx="531299" cy="259045"/>
    <xdr:sp macro="" textlink="">
      <xdr:nvSpPr>
        <xdr:cNvPr id="578" name="テキスト ボックス 577">
          <a:extLst>
            <a:ext uri="{FF2B5EF4-FFF2-40B4-BE49-F238E27FC236}">
              <a16:creationId xmlns:a16="http://schemas.microsoft.com/office/drawing/2014/main" id="{7893C358-96F0-4781-8363-884A59024BF6}"/>
            </a:ext>
          </a:extLst>
        </xdr:cNvPr>
        <xdr:cNvSpPr txBox="1"/>
      </xdr:nvSpPr>
      <xdr:spPr>
        <a:xfrm>
          <a:off x="15985051" y="9765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579" name="直線コネクタ 578">
          <a:extLst>
            <a:ext uri="{FF2B5EF4-FFF2-40B4-BE49-F238E27FC236}">
              <a16:creationId xmlns:a16="http://schemas.microsoft.com/office/drawing/2014/main" id="{395046C4-F4E8-467E-AE35-54C47D3EDC4F}"/>
            </a:ext>
          </a:extLst>
        </xdr:cNvPr>
        <xdr:cNvCxnSpPr/>
      </xdr:nvCxnSpPr>
      <xdr:spPr>
        <a:xfrm>
          <a:off x="16459200" y="952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54</xdr:row>
      <xdr:rowOff>124477</xdr:rowOff>
    </xdr:from>
    <xdr:ext cx="531299" cy="259045"/>
    <xdr:sp macro="" textlink="">
      <xdr:nvSpPr>
        <xdr:cNvPr id="580" name="テキスト ボックス 579">
          <a:extLst>
            <a:ext uri="{FF2B5EF4-FFF2-40B4-BE49-F238E27FC236}">
              <a16:creationId xmlns:a16="http://schemas.microsoft.com/office/drawing/2014/main" id="{1A01477D-1AC6-4696-AA4C-9ACAE1D1CB4F}"/>
            </a:ext>
          </a:extLst>
        </xdr:cNvPr>
        <xdr:cNvSpPr txBox="1"/>
      </xdr:nvSpPr>
      <xdr:spPr>
        <a:xfrm>
          <a:off x="15985051" y="9384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1" name="直線コネクタ 580">
          <a:extLst>
            <a:ext uri="{FF2B5EF4-FFF2-40B4-BE49-F238E27FC236}">
              <a16:creationId xmlns:a16="http://schemas.microsoft.com/office/drawing/2014/main" id="{168EC969-C523-498B-A44E-9495098BC6D5}"/>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86377</xdr:rowOff>
    </xdr:from>
    <xdr:ext cx="531299" cy="259045"/>
    <xdr:sp macro="" textlink="">
      <xdr:nvSpPr>
        <xdr:cNvPr id="582" name="テキスト ボックス 581">
          <a:extLst>
            <a:ext uri="{FF2B5EF4-FFF2-40B4-BE49-F238E27FC236}">
              <a16:creationId xmlns:a16="http://schemas.microsoft.com/office/drawing/2014/main" id="{E39BA78A-380C-4BAA-BC0B-FF871DD732DC}"/>
            </a:ext>
          </a:extLst>
        </xdr:cNvPr>
        <xdr:cNvSpPr txBox="1"/>
      </xdr:nvSpPr>
      <xdr:spPr>
        <a:xfrm>
          <a:off x="15985051" y="900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3" name="【学校施設】&#10;一人当たり面積グラフ枠">
          <a:extLst>
            <a:ext uri="{FF2B5EF4-FFF2-40B4-BE49-F238E27FC236}">
              <a16:creationId xmlns:a16="http://schemas.microsoft.com/office/drawing/2014/main" id="{C992A34D-A464-4360-91C3-67D40B901171}"/>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2515</xdr:rowOff>
    </xdr:from>
    <xdr:to>
      <xdr:col>116</xdr:col>
      <xdr:colOff>62864</xdr:colOff>
      <xdr:row>63</xdr:row>
      <xdr:rowOff>145085</xdr:rowOff>
    </xdr:to>
    <xdr:cxnSp macro="">
      <xdr:nvCxnSpPr>
        <xdr:cNvPr id="584" name="直線コネクタ 583">
          <a:extLst>
            <a:ext uri="{FF2B5EF4-FFF2-40B4-BE49-F238E27FC236}">
              <a16:creationId xmlns:a16="http://schemas.microsoft.com/office/drawing/2014/main" id="{0FD997F7-35E7-4A94-BF2E-EE77AF11BCA0}"/>
            </a:ext>
          </a:extLst>
        </xdr:cNvPr>
        <xdr:cNvCxnSpPr/>
      </xdr:nvCxnSpPr>
      <xdr:spPr>
        <a:xfrm flipV="1">
          <a:off x="19947254" y="9432265"/>
          <a:ext cx="0" cy="15122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148912</xdr:rowOff>
    </xdr:from>
    <xdr:ext cx="469744" cy="259045"/>
    <xdr:sp macro="" textlink="">
      <xdr:nvSpPr>
        <xdr:cNvPr id="585" name="【学校施設】&#10;一人当たり面積最小値テキスト">
          <a:extLst>
            <a:ext uri="{FF2B5EF4-FFF2-40B4-BE49-F238E27FC236}">
              <a16:creationId xmlns:a16="http://schemas.microsoft.com/office/drawing/2014/main" id="{676AD149-8A40-442B-89C7-62D46EB1B1C8}"/>
            </a:ext>
          </a:extLst>
        </xdr:cNvPr>
        <xdr:cNvSpPr txBox="1"/>
      </xdr:nvSpPr>
      <xdr:spPr>
        <a:xfrm>
          <a:off x="19985990" y="10950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145085</xdr:rowOff>
    </xdr:from>
    <xdr:to>
      <xdr:col>116</xdr:col>
      <xdr:colOff>152400</xdr:colOff>
      <xdr:row>63</xdr:row>
      <xdr:rowOff>145085</xdr:rowOff>
    </xdr:to>
    <xdr:cxnSp macro="">
      <xdr:nvCxnSpPr>
        <xdr:cNvPr id="586" name="直線コネクタ 585">
          <a:extLst>
            <a:ext uri="{FF2B5EF4-FFF2-40B4-BE49-F238E27FC236}">
              <a16:creationId xmlns:a16="http://schemas.microsoft.com/office/drawing/2014/main" id="{E82C8726-24B3-4F95-85FF-AD7B5DCF46B0}"/>
            </a:ext>
          </a:extLst>
        </xdr:cNvPr>
        <xdr:cNvCxnSpPr/>
      </xdr:nvCxnSpPr>
      <xdr:spPr>
        <a:xfrm>
          <a:off x="19885660" y="1094453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53</xdr:row>
      <xdr:rowOff>120642</xdr:rowOff>
    </xdr:from>
    <xdr:ext cx="534377" cy="259045"/>
    <xdr:sp macro="" textlink="">
      <xdr:nvSpPr>
        <xdr:cNvPr id="587" name="【学校施設】&#10;一人当たり面積最大値テキスト">
          <a:extLst>
            <a:ext uri="{FF2B5EF4-FFF2-40B4-BE49-F238E27FC236}">
              <a16:creationId xmlns:a16="http://schemas.microsoft.com/office/drawing/2014/main" id="{8775EA57-4AB9-4BAB-A310-228E01CE0144}"/>
            </a:ext>
          </a:extLst>
        </xdr:cNvPr>
        <xdr:cNvSpPr txBox="1"/>
      </xdr:nvSpPr>
      <xdr:spPr>
        <a:xfrm>
          <a:off x="19985990" y="92093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21.217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2515</xdr:rowOff>
    </xdr:from>
    <xdr:to>
      <xdr:col>116</xdr:col>
      <xdr:colOff>152400</xdr:colOff>
      <xdr:row>55</xdr:row>
      <xdr:rowOff>2515</xdr:rowOff>
    </xdr:to>
    <xdr:cxnSp macro="">
      <xdr:nvCxnSpPr>
        <xdr:cNvPr id="588" name="直線コネクタ 587">
          <a:extLst>
            <a:ext uri="{FF2B5EF4-FFF2-40B4-BE49-F238E27FC236}">
              <a16:creationId xmlns:a16="http://schemas.microsoft.com/office/drawing/2014/main" id="{C560F82F-A8F9-4CF0-B88B-541C4D7196D9}"/>
            </a:ext>
          </a:extLst>
        </xdr:cNvPr>
        <xdr:cNvCxnSpPr/>
      </xdr:nvCxnSpPr>
      <xdr:spPr>
        <a:xfrm>
          <a:off x="19885660" y="943226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61</xdr:row>
      <xdr:rowOff>54830</xdr:rowOff>
    </xdr:from>
    <xdr:ext cx="469744" cy="259045"/>
    <xdr:sp macro="" textlink="">
      <xdr:nvSpPr>
        <xdr:cNvPr id="589" name="【学校施設】&#10;一人当たり面積平均値テキスト">
          <a:extLst>
            <a:ext uri="{FF2B5EF4-FFF2-40B4-BE49-F238E27FC236}">
              <a16:creationId xmlns:a16="http://schemas.microsoft.com/office/drawing/2014/main" id="{82EE4295-A762-48E0-B8B8-3DD1D5F2D3B0}"/>
            </a:ext>
          </a:extLst>
        </xdr:cNvPr>
        <xdr:cNvSpPr txBox="1"/>
      </xdr:nvSpPr>
      <xdr:spPr>
        <a:xfrm>
          <a:off x="19985990" y="1051709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31953</xdr:rowOff>
    </xdr:from>
    <xdr:to>
      <xdr:col>116</xdr:col>
      <xdr:colOff>114300</xdr:colOff>
      <xdr:row>62</xdr:row>
      <xdr:rowOff>133553</xdr:rowOff>
    </xdr:to>
    <xdr:sp macro="" textlink="">
      <xdr:nvSpPr>
        <xdr:cNvPr id="590" name="フローチャート: 判断 589">
          <a:extLst>
            <a:ext uri="{FF2B5EF4-FFF2-40B4-BE49-F238E27FC236}">
              <a16:creationId xmlns:a16="http://schemas.microsoft.com/office/drawing/2014/main" id="{EB7E94B5-FB79-4CBD-B927-BBD736385F31}"/>
            </a:ext>
          </a:extLst>
        </xdr:cNvPr>
        <xdr:cNvSpPr/>
      </xdr:nvSpPr>
      <xdr:spPr>
        <a:xfrm>
          <a:off x="19904710" y="10659948"/>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55652</xdr:rowOff>
    </xdr:from>
    <xdr:to>
      <xdr:col>112</xdr:col>
      <xdr:colOff>38100</xdr:colOff>
      <xdr:row>62</xdr:row>
      <xdr:rowOff>157252</xdr:rowOff>
    </xdr:to>
    <xdr:sp macro="" textlink="">
      <xdr:nvSpPr>
        <xdr:cNvPr id="591" name="フローチャート: 判断 590">
          <a:extLst>
            <a:ext uri="{FF2B5EF4-FFF2-40B4-BE49-F238E27FC236}">
              <a16:creationId xmlns:a16="http://schemas.microsoft.com/office/drawing/2014/main" id="{BB968527-C658-4698-AA9A-7EB4E26E2335}"/>
            </a:ext>
          </a:extLst>
        </xdr:cNvPr>
        <xdr:cNvSpPr/>
      </xdr:nvSpPr>
      <xdr:spPr>
        <a:xfrm>
          <a:off x="19161760" y="10689362"/>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66015</xdr:rowOff>
    </xdr:from>
    <xdr:to>
      <xdr:col>107</xdr:col>
      <xdr:colOff>101600</xdr:colOff>
      <xdr:row>62</xdr:row>
      <xdr:rowOff>167615</xdr:rowOff>
    </xdr:to>
    <xdr:sp macro="" textlink="">
      <xdr:nvSpPr>
        <xdr:cNvPr id="592" name="フローチャート: 判断 591">
          <a:extLst>
            <a:ext uri="{FF2B5EF4-FFF2-40B4-BE49-F238E27FC236}">
              <a16:creationId xmlns:a16="http://schemas.microsoft.com/office/drawing/2014/main" id="{5853027D-8525-48FE-9E0E-6771C7176EA4}"/>
            </a:ext>
          </a:extLst>
        </xdr:cNvPr>
        <xdr:cNvSpPr/>
      </xdr:nvSpPr>
      <xdr:spPr>
        <a:xfrm>
          <a:off x="18345150" y="10694010"/>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62</xdr:row>
      <xdr:rowOff>54584</xdr:rowOff>
    </xdr:from>
    <xdr:to>
      <xdr:col>102</xdr:col>
      <xdr:colOff>165100</xdr:colOff>
      <xdr:row>62</xdr:row>
      <xdr:rowOff>156184</xdr:rowOff>
    </xdr:to>
    <xdr:sp macro="" textlink="">
      <xdr:nvSpPr>
        <xdr:cNvPr id="593" name="フローチャート: 判断 592">
          <a:extLst>
            <a:ext uri="{FF2B5EF4-FFF2-40B4-BE49-F238E27FC236}">
              <a16:creationId xmlns:a16="http://schemas.microsoft.com/office/drawing/2014/main" id="{7034EAD3-93A6-4BCA-9FF0-423F9C7A114F}"/>
            </a:ext>
          </a:extLst>
        </xdr:cNvPr>
        <xdr:cNvSpPr/>
      </xdr:nvSpPr>
      <xdr:spPr>
        <a:xfrm>
          <a:off x="17547590" y="10688294"/>
          <a:ext cx="10922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59995</xdr:rowOff>
    </xdr:from>
    <xdr:to>
      <xdr:col>98</xdr:col>
      <xdr:colOff>38100</xdr:colOff>
      <xdr:row>62</xdr:row>
      <xdr:rowOff>161595</xdr:rowOff>
    </xdr:to>
    <xdr:sp macro="" textlink="">
      <xdr:nvSpPr>
        <xdr:cNvPr id="594" name="フローチャート: 判断 593">
          <a:extLst>
            <a:ext uri="{FF2B5EF4-FFF2-40B4-BE49-F238E27FC236}">
              <a16:creationId xmlns:a16="http://schemas.microsoft.com/office/drawing/2014/main" id="{8C5A7DBF-AD98-4376-8976-2B6FB5FA0399}"/>
            </a:ext>
          </a:extLst>
        </xdr:cNvPr>
        <xdr:cNvSpPr/>
      </xdr:nvSpPr>
      <xdr:spPr>
        <a:xfrm>
          <a:off x="16761460" y="10686085"/>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5" name="テキスト ボックス 594">
          <a:extLst>
            <a:ext uri="{FF2B5EF4-FFF2-40B4-BE49-F238E27FC236}">
              <a16:creationId xmlns:a16="http://schemas.microsoft.com/office/drawing/2014/main" id="{9E6E1185-78CD-4F51-9AAB-B4D0DE7F1562}"/>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596" name="テキスト ボックス 595">
          <a:extLst>
            <a:ext uri="{FF2B5EF4-FFF2-40B4-BE49-F238E27FC236}">
              <a16:creationId xmlns:a16="http://schemas.microsoft.com/office/drawing/2014/main" id="{7F4CC268-6BC2-4DCE-B044-E52AB3223263}"/>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597" name="テキスト ボックス 596">
          <a:extLst>
            <a:ext uri="{FF2B5EF4-FFF2-40B4-BE49-F238E27FC236}">
              <a16:creationId xmlns:a16="http://schemas.microsoft.com/office/drawing/2014/main" id="{CCA2508B-FE0F-4BC0-A92A-A4B76B3C2291}"/>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598" name="テキスト ボックス 597">
          <a:extLst>
            <a:ext uri="{FF2B5EF4-FFF2-40B4-BE49-F238E27FC236}">
              <a16:creationId xmlns:a16="http://schemas.microsoft.com/office/drawing/2014/main" id="{EBE9956F-A51E-4D47-A37D-AFCF6F6CED8D}"/>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BD21D998-3531-466D-A43A-87E087E59330}"/>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130556</xdr:rowOff>
    </xdr:from>
    <xdr:to>
      <xdr:col>116</xdr:col>
      <xdr:colOff>114300</xdr:colOff>
      <xdr:row>63</xdr:row>
      <xdr:rowOff>60706</xdr:rowOff>
    </xdr:to>
    <xdr:sp macro="" textlink="">
      <xdr:nvSpPr>
        <xdr:cNvPr id="600" name="楕円 599">
          <a:extLst>
            <a:ext uri="{FF2B5EF4-FFF2-40B4-BE49-F238E27FC236}">
              <a16:creationId xmlns:a16="http://schemas.microsoft.com/office/drawing/2014/main" id="{973851D8-F919-4B0E-A10F-FCBB6F643E08}"/>
            </a:ext>
          </a:extLst>
        </xdr:cNvPr>
        <xdr:cNvSpPr/>
      </xdr:nvSpPr>
      <xdr:spPr>
        <a:xfrm>
          <a:off x="19904710" y="10764266"/>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108983</xdr:rowOff>
    </xdr:from>
    <xdr:ext cx="469744" cy="259045"/>
    <xdr:sp macro="" textlink="">
      <xdr:nvSpPr>
        <xdr:cNvPr id="601" name="【学校施設】&#10;一人当たり面積該当値テキスト">
          <a:extLst>
            <a:ext uri="{FF2B5EF4-FFF2-40B4-BE49-F238E27FC236}">
              <a16:creationId xmlns:a16="http://schemas.microsoft.com/office/drawing/2014/main" id="{BE26B4DC-546C-43B2-942C-1DC9D07582E6}"/>
            </a:ext>
          </a:extLst>
        </xdr:cNvPr>
        <xdr:cNvSpPr txBox="1"/>
      </xdr:nvSpPr>
      <xdr:spPr>
        <a:xfrm>
          <a:off x="19985990" y="107369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135509</xdr:rowOff>
    </xdr:from>
    <xdr:to>
      <xdr:col>112</xdr:col>
      <xdr:colOff>38100</xdr:colOff>
      <xdr:row>63</xdr:row>
      <xdr:rowOff>65659</xdr:rowOff>
    </xdr:to>
    <xdr:sp macro="" textlink="">
      <xdr:nvSpPr>
        <xdr:cNvPr id="602" name="楕円 601">
          <a:extLst>
            <a:ext uri="{FF2B5EF4-FFF2-40B4-BE49-F238E27FC236}">
              <a16:creationId xmlns:a16="http://schemas.microsoft.com/office/drawing/2014/main" id="{95A33ACD-B64C-4EED-8EBE-4BDAFF8642EF}"/>
            </a:ext>
          </a:extLst>
        </xdr:cNvPr>
        <xdr:cNvSpPr/>
      </xdr:nvSpPr>
      <xdr:spPr>
        <a:xfrm>
          <a:off x="19161760" y="1076159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9906</xdr:rowOff>
    </xdr:from>
    <xdr:to>
      <xdr:col>116</xdr:col>
      <xdr:colOff>63500</xdr:colOff>
      <xdr:row>63</xdr:row>
      <xdr:rowOff>14859</xdr:rowOff>
    </xdr:to>
    <xdr:cxnSp macro="">
      <xdr:nvCxnSpPr>
        <xdr:cNvPr id="603" name="直線コネクタ 602">
          <a:extLst>
            <a:ext uri="{FF2B5EF4-FFF2-40B4-BE49-F238E27FC236}">
              <a16:creationId xmlns:a16="http://schemas.microsoft.com/office/drawing/2014/main" id="{1D2A4E9E-D8C6-4EDE-A74A-FB2255601D06}"/>
            </a:ext>
          </a:extLst>
        </xdr:cNvPr>
        <xdr:cNvCxnSpPr/>
      </xdr:nvCxnSpPr>
      <xdr:spPr>
        <a:xfrm flipV="1">
          <a:off x="19204940" y="10813161"/>
          <a:ext cx="742950" cy="6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130251</xdr:rowOff>
    </xdr:from>
    <xdr:to>
      <xdr:col>107</xdr:col>
      <xdr:colOff>101600</xdr:colOff>
      <xdr:row>63</xdr:row>
      <xdr:rowOff>60401</xdr:rowOff>
    </xdr:to>
    <xdr:sp macro="" textlink="">
      <xdr:nvSpPr>
        <xdr:cNvPr id="604" name="楕円 603">
          <a:extLst>
            <a:ext uri="{FF2B5EF4-FFF2-40B4-BE49-F238E27FC236}">
              <a16:creationId xmlns:a16="http://schemas.microsoft.com/office/drawing/2014/main" id="{EBDF946C-3559-4613-B582-F482F711C3ED}"/>
            </a:ext>
          </a:extLst>
        </xdr:cNvPr>
        <xdr:cNvSpPr/>
      </xdr:nvSpPr>
      <xdr:spPr>
        <a:xfrm>
          <a:off x="18345150" y="10763961"/>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9601</xdr:rowOff>
    </xdr:from>
    <xdr:to>
      <xdr:col>111</xdr:col>
      <xdr:colOff>177800</xdr:colOff>
      <xdr:row>63</xdr:row>
      <xdr:rowOff>14859</xdr:rowOff>
    </xdr:to>
    <xdr:cxnSp macro="">
      <xdr:nvCxnSpPr>
        <xdr:cNvPr id="605" name="直線コネクタ 604">
          <a:extLst>
            <a:ext uri="{FF2B5EF4-FFF2-40B4-BE49-F238E27FC236}">
              <a16:creationId xmlns:a16="http://schemas.microsoft.com/office/drawing/2014/main" id="{8AC54A80-3CF0-47E1-8D9D-AC10E53BEEB2}"/>
            </a:ext>
          </a:extLst>
        </xdr:cNvPr>
        <xdr:cNvCxnSpPr/>
      </xdr:nvCxnSpPr>
      <xdr:spPr>
        <a:xfrm>
          <a:off x="18399760" y="10812856"/>
          <a:ext cx="805180" cy="7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38278</xdr:rowOff>
    </xdr:from>
    <xdr:to>
      <xdr:col>102</xdr:col>
      <xdr:colOff>165100</xdr:colOff>
      <xdr:row>60</xdr:row>
      <xdr:rowOff>139878</xdr:rowOff>
    </xdr:to>
    <xdr:sp macro="" textlink="">
      <xdr:nvSpPr>
        <xdr:cNvPr id="606" name="楕円 605">
          <a:extLst>
            <a:ext uri="{FF2B5EF4-FFF2-40B4-BE49-F238E27FC236}">
              <a16:creationId xmlns:a16="http://schemas.microsoft.com/office/drawing/2014/main" id="{BE75124C-C90E-4C60-80DB-53942BC4DE69}"/>
            </a:ext>
          </a:extLst>
        </xdr:cNvPr>
        <xdr:cNvSpPr/>
      </xdr:nvSpPr>
      <xdr:spPr>
        <a:xfrm>
          <a:off x="17547590" y="10325278"/>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60</xdr:row>
      <xdr:rowOff>89078</xdr:rowOff>
    </xdr:from>
    <xdr:to>
      <xdr:col>107</xdr:col>
      <xdr:colOff>50800</xdr:colOff>
      <xdr:row>63</xdr:row>
      <xdr:rowOff>9601</xdr:rowOff>
    </xdr:to>
    <xdr:cxnSp macro="">
      <xdr:nvCxnSpPr>
        <xdr:cNvPr id="607" name="直線コネクタ 606">
          <a:extLst>
            <a:ext uri="{FF2B5EF4-FFF2-40B4-BE49-F238E27FC236}">
              <a16:creationId xmlns:a16="http://schemas.microsoft.com/office/drawing/2014/main" id="{7A78BCEF-0438-4632-B3F7-0FAC43E4CC30}"/>
            </a:ext>
          </a:extLst>
        </xdr:cNvPr>
        <xdr:cNvCxnSpPr/>
      </xdr:nvCxnSpPr>
      <xdr:spPr>
        <a:xfrm>
          <a:off x="17602200" y="10379888"/>
          <a:ext cx="797560" cy="432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60</xdr:row>
      <xdr:rowOff>41859</xdr:rowOff>
    </xdr:from>
    <xdr:to>
      <xdr:col>98</xdr:col>
      <xdr:colOff>38100</xdr:colOff>
      <xdr:row>60</xdr:row>
      <xdr:rowOff>143459</xdr:rowOff>
    </xdr:to>
    <xdr:sp macro="" textlink="">
      <xdr:nvSpPr>
        <xdr:cNvPr id="608" name="楕円 607">
          <a:extLst>
            <a:ext uri="{FF2B5EF4-FFF2-40B4-BE49-F238E27FC236}">
              <a16:creationId xmlns:a16="http://schemas.microsoft.com/office/drawing/2014/main" id="{A34E60B3-1031-4EEB-AD6B-3D4F66F56AAB}"/>
            </a:ext>
          </a:extLst>
        </xdr:cNvPr>
        <xdr:cNvSpPr/>
      </xdr:nvSpPr>
      <xdr:spPr>
        <a:xfrm>
          <a:off x="16761460" y="10328859"/>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60</xdr:row>
      <xdr:rowOff>89078</xdr:rowOff>
    </xdr:from>
    <xdr:to>
      <xdr:col>102</xdr:col>
      <xdr:colOff>114300</xdr:colOff>
      <xdr:row>60</xdr:row>
      <xdr:rowOff>92659</xdr:rowOff>
    </xdr:to>
    <xdr:cxnSp macro="">
      <xdr:nvCxnSpPr>
        <xdr:cNvPr id="609" name="直線コネクタ 608">
          <a:extLst>
            <a:ext uri="{FF2B5EF4-FFF2-40B4-BE49-F238E27FC236}">
              <a16:creationId xmlns:a16="http://schemas.microsoft.com/office/drawing/2014/main" id="{EF77113F-6029-4C91-9915-6F92D41BDCEF}"/>
            </a:ext>
          </a:extLst>
        </xdr:cNvPr>
        <xdr:cNvCxnSpPr/>
      </xdr:nvCxnSpPr>
      <xdr:spPr>
        <a:xfrm flipV="1">
          <a:off x="16804640" y="10379888"/>
          <a:ext cx="797560" cy="3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2329</xdr:rowOff>
    </xdr:from>
    <xdr:ext cx="469744" cy="259045"/>
    <xdr:sp macro="" textlink="">
      <xdr:nvSpPr>
        <xdr:cNvPr id="610" name="n_1aveValue【学校施設】&#10;一人当たり面積">
          <a:extLst>
            <a:ext uri="{FF2B5EF4-FFF2-40B4-BE49-F238E27FC236}">
              <a16:creationId xmlns:a16="http://schemas.microsoft.com/office/drawing/2014/main" id="{8A2B319B-DD21-4A1C-980E-FFCAC8140175}"/>
            </a:ext>
          </a:extLst>
        </xdr:cNvPr>
        <xdr:cNvSpPr txBox="1"/>
      </xdr:nvSpPr>
      <xdr:spPr>
        <a:xfrm>
          <a:off x="18982132" y="10460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12692</xdr:rowOff>
    </xdr:from>
    <xdr:ext cx="469744" cy="259045"/>
    <xdr:sp macro="" textlink="">
      <xdr:nvSpPr>
        <xdr:cNvPr id="611" name="n_2aveValue【学校施設】&#10;一人当たり面積">
          <a:extLst>
            <a:ext uri="{FF2B5EF4-FFF2-40B4-BE49-F238E27FC236}">
              <a16:creationId xmlns:a16="http://schemas.microsoft.com/office/drawing/2014/main" id="{C8912825-9637-4154-95A6-B56322D2119E}"/>
            </a:ext>
          </a:extLst>
        </xdr:cNvPr>
        <xdr:cNvSpPr txBox="1"/>
      </xdr:nvSpPr>
      <xdr:spPr>
        <a:xfrm>
          <a:off x="18182032" y="104749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62</xdr:row>
      <xdr:rowOff>147311</xdr:rowOff>
    </xdr:from>
    <xdr:ext cx="469744" cy="259045"/>
    <xdr:sp macro="" textlink="">
      <xdr:nvSpPr>
        <xdr:cNvPr id="612" name="n_3aveValue【学校施設】&#10;一人当たり面積">
          <a:extLst>
            <a:ext uri="{FF2B5EF4-FFF2-40B4-BE49-F238E27FC236}">
              <a16:creationId xmlns:a16="http://schemas.microsoft.com/office/drawing/2014/main" id="{C93AAE70-0C97-453D-B1A2-8DF57CD89BEB}"/>
            </a:ext>
          </a:extLst>
        </xdr:cNvPr>
        <xdr:cNvSpPr txBox="1"/>
      </xdr:nvSpPr>
      <xdr:spPr>
        <a:xfrm>
          <a:off x="17384472" y="107753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62</xdr:row>
      <xdr:rowOff>152722</xdr:rowOff>
    </xdr:from>
    <xdr:ext cx="469744" cy="259045"/>
    <xdr:sp macro="" textlink="">
      <xdr:nvSpPr>
        <xdr:cNvPr id="613" name="n_4aveValue【学校施設】&#10;一人当たり面積">
          <a:extLst>
            <a:ext uri="{FF2B5EF4-FFF2-40B4-BE49-F238E27FC236}">
              <a16:creationId xmlns:a16="http://schemas.microsoft.com/office/drawing/2014/main" id="{3E306E25-207A-42F3-8AAF-84783F460428}"/>
            </a:ext>
          </a:extLst>
        </xdr:cNvPr>
        <xdr:cNvSpPr txBox="1"/>
      </xdr:nvSpPr>
      <xdr:spPr>
        <a:xfrm>
          <a:off x="16588817" y="107826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56786</xdr:rowOff>
    </xdr:from>
    <xdr:ext cx="469744" cy="259045"/>
    <xdr:sp macro="" textlink="">
      <xdr:nvSpPr>
        <xdr:cNvPr id="614" name="n_1mainValue【学校施設】&#10;一人当たり面積">
          <a:extLst>
            <a:ext uri="{FF2B5EF4-FFF2-40B4-BE49-F238E27FC236}">
              <a16:creationId xmlns:a16="http://schemas.microsoft.com/office/drawing/2014/main" id="{ED90AB92-6ED1-402B-BDBE-B5DEAEDA80B8}"/>
            </a:ext>
          </a:extLst>
        </xdr:cNvPr>
        <xdr:cNvSpPr txBox="1"/>
      </xdr:nvSpPr>
      <xdr:spPr>
        <a:xfrm>
          <a:off x="18982132" y="108619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51528</xdr:rowOff>
    </xdr:from>
    <xdr:ext cx="469744" cy="259045"/>
    <xdr:sp macro="" textlink="">
      <xdr:nvSpPr>
        <xdr:cNvPr id="615" name="n_2mainValue【学校施設】&#10;一人当たり面積">
          <a:extLst>
            <a:ext uri="{FF2B5EF4-FFF2-40B4-BE49-F238E27FC236}">
              <a16:creationId xmlns:a16="http://schemas.microsoft.com/office/drawing/2014/main" id="{EBE87064-452E-48C6-9E81-E750C8FFC81D}"/>
            </a:ext>
          </a:extLst>
        </xdr:cNvPr>
        <xdr:cNvSpPr txBox="1"/>
      </xdr:nvSpPr>
      <xdr:spPr>
        <a:xfrm>
          <a:off x="18182032" y="10856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58</xdr:row>
      <xdr:rowOff>156405</xdr:rowOff>
    </xdr:from>
    <xdr:ext cx="469744" cy="259045"/>
    <xdr:sp macro="" textlink="">
      <xdr:nvSpPr>
        <xdr:cNvPr id="616" name="n_3mainValue【学校施設】&#10;一人当たり面積">
          <a:extLst>
            <a:ext uri="{FF2B5EF4-FFF2-40B4-BE49-F238E27FC236}">
              <a16:creationId xmlns:a16="http://schemas.microsoft.com/office/drawing/2014/main" id="{D3C8AE31-2E76-4376-BE01-8E561F11DE9E}"/>
            </a:ext>
          </a:extLst>
        </xdr:cNvPr>
        <xdr:cNvSpPr txBox="1"/>
      </xdr:nvSpPr>
      <xdr:spPr>
        <a:xfrm>
          <a:off x="17384472" y="101024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58</xdr:row>
      <xdr:rowOff>159986</xdr:rowOff>
    </xdr:from>
    <xdr:ext cx="469744" cy="259045"/>
    <xdr:sp macro="" textlink="">
      <xdr:nvSpPr>
        <xdr:cNvPr id="617" name="n_4mainValue【学校施設】&#10;一人当たり面積">
          <a:extLst>
            <a:ext uri="{FF2B5EF4-FFF2-40B4-BE49-F238E27FC236}">
              <a16:creationId xmlns:a16="http://schemas.microsoft.com/office/drawing/2014/main" id="{D762B178-4427-4FCD-B2BE-274A1E24E98F}"/>
            </a:ext>
          </a:extLst>
        </xdr:cNvPr>
        <xdr:cNvSpPr txBox="1"/>
      </xdr:nvSpPr>
      <xdr:spPr>
        <a:xfrm>
          <a:off x="16588817" y="101059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18" name="正方形/長方形 617">
          <a:extLst>
            <a:ext uri="{FF2B5EF4-FFF2-40B4-BE49-F238E27FC236}">
              <a16:creationId xmlns:a16="http://schemas.microsoft.com/office/drawing/2014/main" id="{357E7C96-7200-4328-9588-9543212755D5}"/>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19" name="正方形/長方形 618">
          <a:extLst>
            <a:ext uri="{FF2B5EF4-FFF2-40B4-BE49-F238E27FC236}">
              <a16:creationId xmlns:a16="http://schemas.microsoft.com/office/drawing/2014/main" id="{B5FE0084-BA4E-4700-AD85-6CB908C1529C}"/>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0" name="正方形/長方形 619">
          <a:extLst>
            <a:ext uri="{FF2B5EF4-FFF2-40B4-BE49-F238E27FC236}">
              <a16:creationId xmlns:a16="http://schemas.microsoft.com/office/drawing/2014/main" id="{A2E7BE59-D146-4218-9BF3-D209509E1AFD}"/>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1" name="正方形/長方形 620">
          <a:extLst>
            <a:ext uri="{FF2B5EF4-FFF2-40B4-BE49-F238E27FC236}">
              <a16:creationId xmlns:a16="http://schemas.microsoft.com/office/drawing/2014/main" id="{C18067A8-34ED-4EDA-B9D7-D1FE1F462FDA}"/>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2" name="正方形/長方形 621">
          <a:extLst>
            <a:ext uri="{FF2B5EF4-FFF2-40B4-BE49-F238E27FC236}">
              <a16:creationId xmlns:a16="http://schemas.microsoft.com/office/drawing/2014/main" id="{091CB348-3E72-4285-9D4C-584B0EBA7A8E}"/>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3" name="正方形/長方形 622">
          <a:extLst>
            <a:ext uri="{FF2B5EF4-FFF2-40B4-BE49-F238E27FC236}">
              <a16:creationId xmlns:a16="http://schemas.microsoft.com/office/drawing/2014/main" id="{E91CCCCF-B076-422F-B99D-6FFCA4B66D51}"/>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4" name="正方形/長方形 623">
          <a:extLst>
            <a:ext uri="{FF2B5EF4-FFF2-40B4-BE49-F238E27FC236}">
              <a16:creationId xmlns:a16="http://schemas.microsoft.com/office/drawing/2014/main" id="{11AFE919-3FB2-40F8-A9C7-27A541C775F9}"/>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5" name="正方形/長方形 624">
          <a:extLst>
            <a:ext uri="{FF2B5EF4-FFF2-40B4-BE49-F238E27FC236}">
              <a16:creationId xmlns:a16="http://schemas.microsoft.com/office/drawing/2014/main" id="{2337833E-1ED1-4025-B105-8C3386650DE6}"/>
            </a:ext>
          </a:extLst>
        </xdr:cNvPr>
        <xdr:cNvSpPr/>
      </xdr:nvSpPr>
      <xdr:spPr>
        <a:xfrm>
          <a:off x="11203940" y="12950190"/>
          <a:ext cx="424815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68</xdr:row>
      <xdr:rowOff>152400</xdr:rowOff>
    </xdr:from>
    <xdr:to>
      <xdr:col>120</xdr:col>
      <xdr:colOff>152400</xdr:colOff>
      <xdr:row>72</xdr:row>
      <xdr:rowOff>101600</xdr:rowOff>
    </xdr:to>
    <xdr:sp macro="" textlink="">
      <xdr:nvSpPr>
        <xdr:cNvPr id="626" name="正方形/長方形 625">
          <a:extLst>
            <a:ext uri="{FF2B5EF4-FFF2-40B4-BE49-F238E27FC236}">
              <a16:creationId xmlns:a16="http://schemas.microsoft.com/office/drawing/2014/main" id="{0670A0A7-D355-4847-87AF-A89AB4F9E570}"/>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27" name="正方形/長方形 626">
          <a:extLst>
            <a:ext uri="{FF2B5EF4-FFF2-40B4-BE49-F238E27FC236}">
              <a16:creationId xmlns:a16="http://schemas.microsoft.com/office/drawing/2014/main" id="{A39AA0DF-C0E9-4A42-BD15-E6232221ABB4}"/>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28" name="正方形/長方形 627">
          <a:extLst>
            <a:ext uri="{FF2B5EF4-FFF2-40B4-BE49-F238E27FC236}">
              <a16:creationId xmlns:a16="http://schemas.microsoft.com/office/drawing/2014/main" id="{FA88F216-370D-4DD3-93B3-304842C34A2E}"/>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29" name="正方形/長方形 628">
          <a:extLst>
            <a:ext uri="{FF2B5EF4-FFF2-40B4-BE49-F238E27FC236}">
              <a16:creationId xmlns:a16="http://schemas.microsoft.com/office/drawing/2014/main" id="{D2EBB97B-E2D6-40CF-B0AD-2F0A967832C8}"/>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30" name="正方形/長方形 629">
          <a:extLst>
            <a:ext uri="{FF2B5EF4-FFF2-40B4-BE49-F238E27FC236}">
              <a16:creationId xmlns:a16="http://schemas.microsoft.com/office/drawing/2014/main" id="{AFA87211-E692-471E-9C8B-ACFAF05B3AF7}"/>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31" name="正方形/長方形 630">
          <a:extLst>
            <a:ext uri="{FF2B5EF4-FFF2-40B4-BE49-F238E27FC236}">
              <a16:creationId xmlns:a16="http://schemas.microsoft.com/office/drawing/2014/main" id="{55589148-8CAC-4DC9-B935-13F77BA8657E}"/>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32" name="正方形/長方形 631">
          <a:extLst>
            <a:ext uri="{FF2B5EF4-FFF2-40B4-BE49-F238E27FC236}">
              <a16:creationId xmlns:a16="http://schemas.microsoft.com/office/drawing/2014/main" id="{356671C6-189C-4D1D-8034-8DEFAA31B4DD}"/>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33" name="正方形/長方形 632">
          <a:extLst>
            <a:ext uri="{FF2B5EF4-FFF2-40B4-BE49-F238E27FC236}">
              <a16:creationId xmlns:a16="http://schemas.microsoft.com/office/drawing/2014/main" id="{72A9134B-76C8-452D-BF73-77BEA79BCA07}"/>
            </a:ext>
          </a:extLst>
        </xdr:cNvPr>
        <xdr:cNvSpPr/>
      </xdr:nvSpPr>
      <xdr:spPr>
        <a:xfrm>
          <a:off x="16459200" y="12950190"/>
          <a:ext cx="426720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65</xdr:col>
      <xdr:colOff>63500</xdr:colOff>
      <xdr:row>91</xdr:row>
      <xdr:rowOff>19050</xdr:rowOff>
    </xdr:from>
    <xdr:to>
      <xdr:col>90</xdr:col>
      <xdr:colOff>25400</xdr:colOff>
      <xdr:row>94</xdr:row>
      <xdr:rowOff>139700</xdr:rowOff>
    </xdr:to>
    <xdr:sp macro="" textlink="">
      <xdr:nvSpPr>
        <xdr:cNvPr id="634" name="正方形/長方形 633">
          <a:extLst>
            <a:ext uri="{FF2B5EF4-FFF2-40B4-BE49-F238E27FC236}">
              <a16:creationId xmlns:a16="http://schemas.microsoft.com/office/drawing/2014/main" id="{7EBB258B-E7C5-47D4-B687-B70FEC77A80E}"/>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635" name="正方形/長方形 634">
          <a:extLst>
            <a:ext uri="{FF2B5EF4-FFF2-40B4-BE49-F238E27FC236}">
              <a16:creationId xmlns:a16="http://schemas.microsoft.com/office/drawing/2014/main" id="{BD8FCC0A-8571-45FA-B48E-2FEB8D9B535E}"/>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636" name="正方形/長方形 635">
          <a:extLst>
            <a:ext uri="{FF2B5EF4-FFF2-40B4-BE49-F238E27FC236}">
              <a16:creationId xmlns:a16="http://schemas.microsoft.com/office/drawing/2014/main" id="{C64437DE-21CA-48D7-BD1B-C6C631AF3BAA}"/>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637" name="正方形/長方形 636">
          <a:extLst>
            <a:ext uri="{FF2B5EF4-FFF2-40B4-BE49-F238E27FC236}">
              <a16:creationId xmlns:a16="http://schemas.microsoft.com/office/drawing/2014/main" id="{3CFACD32-C890-4A83-B545-EC032F18221B}"/>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638" name="正方形/長方形 637">
          <a:extLst>
            <a:ext uri="{FF2B5EF4-FFF2-40B4-BE49-F238E27FC236}">
              <a16:creationId xmlns:a16="http://schemas.microsoft.com/office/drawing/2014/main" id="{9174231C-292D-4564-AD1A-D8F1E432F658}"/>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639" name="正方形/長方形 638">
          <a:extLst>
            <a:ext uri="{FF2B5EF4-FFF2-40B4-BE49-F238E27FC236}">
              <a16:creationId xmlns:a16="http://schemas.microsoft.com/office/drawing/2014/main" id="{7F12AEF8-4CF8-4D9D-8B52-1FC511EE2467}"/>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640" name="正方形/長方形 639">
          <a:extLst>
            <a:ext uri="{FF2B5EF4-FFF2-40B4-BE49-F238E27FC236}">
              <a16:creationId xmlns:a16="http://schemas.microsoft.com/office/drawing/2014/main" id="{904E2C8D-9F6D-4D10-BC39-C8CC51B15F1F}"/>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641" name="正方形/長方形 640">
          <a:extLst>
            <a:ext uri="{FF2B5EF4-FFF2-40B4-BE49-F238E27FC236}">
              <a16:creationId xmlns:a16="http://schemas.microsoft.com/office/drawing/2014/main" id="{4F973764-4289-45BC-8935-6AB3ED8E2363}"/>
            </a:ext>
          </a:extLst>
        </xdr:cNvPr>
        <xdr:cNvSpPr/>
      </xdr:nvSpPr>
      <xdr:spPr>
        <a:xfrm>
          <a:off x="11203940" y="16760190"/>
          <a:ext cx="424815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642" name="正方形/長方形 641">
          <a:extLst>
            <a:ext uri="{FF2B5EF4-FFF2-40B4-BE49-F238E27FC236}">
              <a16:creationId xmlns:a16="http://schemas.microsoft.com/office/drawing/2014/main" id="{620F11DE-98EE-4E85-BC40-E8A4F4217591}"/>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643" name="正方形/長方形 642">
          <a:extLst>
            <a:ext uri="{FF2B5EF4-FFF2-40B4-BE49-F238E27FC236}">
              <a16:creationId xmlns:a16="http://schemas.microsoft.com/office/drawing/2014/main" id="{9CDA4D22-8AC8-4EB4-845C-EE6F222A3464}"/>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644" name="正方形/長方形 643">
          <a:extLst>
            <a:ext uri="{FF2B5EF4-FFF2-40B4-BE49-F238E27FC236}">
              <a16:creationId xmlns:a16="http://schemas.microsoft.com/office/drawing/2014/main" id="{A5C37173-580D-4B91-A1C2-09A6C1BAC6E1}"/>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645" name="正方形/長方形 644">
          <a:extLst>
            <a:ext uri="{FF2B5EF4-FFF2-40B4-BE49-F238E27FC236}">
              <a16:creationId xmlns:a16="http://schemas.microsoft.com/office/drawing/2014/main" id="{8DFD8B2F-EA9C-44F7-99F2-AC19E53DA940}"/>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646" name="正方形/長方形 645">
          <a:extLst>
            <a:ext uri="{FF2B5EF4-FFF2-40B4-BE49-F238E27FC236}">
              <a16:creationId xmlns:a16="http://schemas.microsoft.com/office/drawing/2014/main" id="{0760F21B-6B83-4561-82E0-64C2C1E739B1}"/>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647" name="正方形/長方形 646">
          <a:extLst>
            <a:ext uri="{FF2B5EF4-FFF2-40B4-BE49-F238E27FC236}">
              <a16:creationId xmlns:a16="http://schemas.microsoft.com/office/drawing/2014/main" id="{2BBF4970-472C-457C-BE44-1826C45AED78}"/>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648" name="正方形/長方形 647">
          <a:extLst>
            <a:ext uri="{FF2B5EF4-FFF2-40B4-BE49-F238E27FC236}">
              <a16:creationId xmlns:a16="http://schemas.microsoft.com/office/drawing/2014/main" id="{96DD6CFA-D9C4-42C3-833F-6C91AC75392E}"/>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649" name="正方形/長方形 648">
          <a:extLst>
            <a:ext uri="{FF2B5EF4-FFF2-40B4-BE49-F238E27FC236}">
              <a16:creationId xmlns:a16="http://schemas.microsoft.com/office/drawing/2014/main" id="{5B73A8DB-3BEB-4177-AEEF-56BF9851BAD0}"/>
            </a:ext>
          </a:extLst>
        </xdr:cNvPr>
        <xdr:cNvSpPr/>
      </xdr:nvSpPr>
      <xdr:spPr>
        <a:xfrm>
          <a:off x="16459200" y="16760190"/>
          <a:ext cx="42672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650" name="正方形/長方形 649">
          <a:extLst>
            <a:ext uri="{FF2B5EF4-FFF2-40B4-BE49-F238E27FC236}">
              <a16:creationId xmlns:a16="http://schemas.microsoft.com/office/drawing/2014/main" id="{3B386239-42EE-47EC-8CC0-8BD0439FEB63}"/>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651" name="正方形/長方形 650">
          <a:extLst>
            <a:ext uri="{FF2B5EF4-FFF2-40B4-BE49-F238E27FC236}">
              <a16:creationId xmlns:a16="http://schemas.microsoft.com/office/drawing/2014/main" id="{DA97A06D-B73C-400D-9C40-BACC862FFF90}"/>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652" name="テキスト ボックス 651">
          <a:extLst>
            <a:ext uri="{FF2B5EF4-FFF2-40B4-BE49-F238E27FC236}">
              <a16:creationId xmlns:a16="http://schemas.microsoft.com/office/drawing/2014/main" id="{579E178E-721A-4375-84F3-0443D5275928}"/>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近年、</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道路</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及び</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保育所・幼稚園</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が類似団体と比較して特に有形固定資産減価償却率が高くなっていたが、令和３年度に保育所・幼稚園が統合され認定こども園の建設が竣工したことにより、</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保育所・幼稚園</a:t>
          </a:r>
          <a:r>
            <a:rPr kumimoji="1" lang="en-US"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の</a:t>
          </a:r>
          <a:r>
            <a:rPr kumimoji="1" lang="ja-JP" altLang="ja-JP" sz="1100">
              <a:solidFill>
                <a:schemeClr val="dk1"/>
              </a:solidFill>
              <a:effectLst/>
              <a:latin typeface="+mn-lt"/>
              <a:ea typeface="+mn-ea"/>
              <a:cs typeface="+mn-cs"/>
            </a:rPr>
            <a:t>有形固定資産減価償却率が大幅に下がっている。</a:t>
          </a:r>
          <a:endParaRPr lang="ja-JP" altLang="ja-JP" sz="1400">
            <a:effectLst/>
          </a:endParaRPr>
        </a:p>
        <a:p>
          <a:r>
            <a:rPr kumimoji="1" lang="ja-JP" altLang="en-US" sz="1100">
              <a:solidFill>
                <a:schemeClr val="dk1"/>
              </a:solidFill>
              <a:effectLst/>
              <a:latin typeface="+mn-lt"/>
              <a:ea typeface="+mn-ea"/>
              <a:cs typeface="+mn-cs"/>
            </a:rPr>
            <a:t>一方、</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道路</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について</a:t>
          </a:r>
          <a:r>
            <a:rPr kumimoji="1" lang="ja-JP" altLang="en-US" sz="1100">
              <a:solidFill>
                <a:schemeClr val="dk1"/>
              </a:solidFill>
              <a:effectLst/>
              <a:latin typeface="+mn-lt"/>
              <a:ea typeface="+mn-ea"/>
              <a:cs typeface="+mn-cs"/>
            </a:rPr>
            <a:t>は</a:t>
          </a:r>
          <a:r>
            <a:rPr kumimoji="1" lang="ja-JP" altLang="ja-JP" sz="1100">
              <a:solidFill>
                <a:schemeClr val="dk1"/>
              </a:solidFill>
              <a:effectLst/>
              <a:latin typeface="+mn-lt"/>
              <a:ea typeface="+mn-ea"/>
              <a:cs typeface="+mn-cs"/>
            </a:rPr>
            <a:t>認定こども園に係る道路改修及び、</a:t>
          </a:r>
          <a:r>
            <a:rPr kumimoji="1" lang="en-US" altLang="ja-JP" sz="1100">
              <a:solidFill>
                <a:schemeClr val="dk1"/>
              </a:solidFill>
              <a:effectLst/>
              <a:latin typeface="+mn-lt"/>
              <a:ea typeface="+mn-ea"/>
              <a:cs typeface="+mn-cs"/>
            </a:rPr>
            <a:t>R4</a:t>
          </a:r>
          <a:r>
            <a:rPr kumimoji="1" lang="ja-JP" altLang="ja-JP" sz="1100">
              <a:solidFill>
                <a:schemeClr val="dk1"/>
              </a:solidFill>
              <a:effectLst/>
              <a:latin typeface="+mn-lt"/>
              <a:ea typeface="+mn-ea"/>
              <a:cs typeface="+mn-cs"/>
            </a:rPr>
            <a:t>年度の道路改良事業等により有形固定資産減価償却率が</a:t>
          </a:r>
          <a:r>
            <a:rPr kumimoji="1" lang="en-US" altLang="ja-JP" sz="1100">
              <a:solidFill>
                <a:schemeClr val="dk1"/>
              </a:solidFill>
              <a:effectLst/>
              <a:latin typeface="+mn-lt"/>
              <a:ea typeface="+mn-ea"/>
              <a:cs typeface="+mn-cs"/>
            </a:rPr>
            <a:t>57.8</a:t>
          </a:r>
          <a:r>
            <a:rPr kumimoji="1" lang="ja-JP" altLang="ja-JP" sz="1100">
              <a:solidFill>
                <a:schemeClr val="dk1"/>
              </a:solidFill>
              <a:effectLst/>
              <a:latin typeface="+mn-lt"/>
              <a:ea typeface="+mn-ea"/>
              <a:cs typeface="+mn-cs"/>
            </a:rPr>
            <a:t>％となり、比率の減少が続いて</a:t>
          </a:r>
          <a:r>
            <a:rPr kumimoji="1" lang="ja-JP" altLang="en-US" sz="1100">
              <a:solidFill>
                <a:schemeClr val="dk1"/>
              </a:solidFill>
              <a:effectLst/>
              <a:latin typeface="+mn-lt"/>
              <a:ea typeface="+mn-ea"/>
              <a:cs typeface="+mn-cs"/>
            </a:rPr>
            <a:t>いたが、</a:t>
          </a:r>
          <a:r>
            <a:rPr kumimoji="1" lang="en-US" altLang="ja-JP" sz="1100">
              <a:solidFill>
                <a:schemeClr val="dk1"/>
              </a:solidFill>
              <a:effectLst/>
              <a:latin typeface="+mn-lt"/>
              <a:ea typeface="+mn-ea"/>
              <a:cs typeface="+mn-cs"/>
            </a:rPr>
            <a:t>R5</a:t>
          </a:r>
          <a:r>
            <a:rPr kumimoji="1" lang="ja-JP" altLang="en-US" sz="1100">
              <a:solidFill>
                <a:schemeClr val="dk1"/>
              </a:solidFill>
              <a:effectLst/>
              <a:latin typeface="+mn-lt"/>
              <a:ea typeface="+mn-ea"/>
              <a:cs typeface="+mn-cs"/>
            </a:rPr>
            <a:t>年度実績は、</a:t>
          </a:r>
          <a:r>
            <a:rPr kumimoji="1" lang="en-US" altLang="ja-JP" sz="1100">
              <a:solidFill>
                <a:schemeClr val="dk1"/>
              </a:solidFill>
              <a:effectLst/>
              <a:latin typeface="+mn-lt"/>
              <a:ea typeface="+mn-ea"/>
              <a:cs typeface="+mn-cs"/>
            </a:rPr>
            <a:t>73.6</a:t>
          </a:r>
          <a:r>
            <a:rPr kumimoji="1" lang="ja-JP" altLang="en-US" sz="1100">
              <a:solidFill>
                <a:schemeClr val="dk1"/>
              </a:solidFill>
              <a:effectLst/>
              <a:latin typeface="+mn-lt"/>
              <a:ea typeface="+mn-ea"/>
              <a:cs typeface="+mn-cs"/>
            </a:rPr>
            <a:t>％と</a:t>
          </a:r>
          <a:r>
            <a:rPr kumimoji="1" lang="ja-JP" altLang="ja-JP" sz="1100">
              <a:solidFill>
                <a:schemeClr val="dk1"/>
              </a:solidFill>
              <a:effectLst/>
              <a:latin typeface="+mn-lt"/>
              <a:ea typeface="+mn-ea"/>
              <a:cs typeface="+mn-cs"/>
            </a:rPr>
            <a:t>全国平均・類似団体平均を</a:t>
          </a:r>
          <a:r>
            <a:rPr kumimoji="1" lang="ja-JP" altLang="en-US" sz="1100">
              <a:solidFill>
                <a:schemeClr val="dk1"/>
              </a:solidFill>
              <a:effectLst/>
              <a:latin typeface="+mn-lt"/>
              <a:ea typeface="+mn-ea"/>
              <a:cs typeface="+mn-cs"/>
            </a:rPr>
            <a:t>上回っている</a:t>
          </a:r>
          <a:r>
            <a:rPr kumimoji="1" lang="ja-JP" altLang="ja-JP" sz="1100">
              <a:solidFill>
                <a:schemeClr val="dk1"/>
              </a:solidFill>
              <a:effectLst/>
              <a:latin typeface="+mn-lt"/>
              <a:ea typeface="+mn-ea"/>
              <a:cs typeface="+mn-cs"/>
            </a:rPr>
            <a:t>状況である。</a:t>
          </a:r>
          <a:endParaRPr lang="ja-JP" altLang="ja-JP" sz="1400">
            <a:effectLst/>
          </a:endParaRPr>
        </a:p>
        <a:p>
          <a:r>
            <a:rPr kumimoji="1" lang="ja-JP" altLang="ja-JP" sz="1100">
              <a:solidFill>
                <a:schemeClr val="dk1"/>
              </a:solidFill>
              <a:effectLst/>
              <a:latin typeface="+mn-lt"/>
              <a:ea typeface="+mn-ea"/>
              <a:cs typeface="+mn-cs"/>
            </a:rPr>
            <a:t>引き続き国、県、近隣市町村とも連携しながら効果的・効率的な維持管理手法を検討し事業を進めていき、</a:t>
          </a:r>
          <a:r>
            <a:rPr lang="ja-JP" altLang="ja-JP" sz="1100">
              <a:solidFill>
                <a:schemeClr val="dk1"/>
              </a:solidFill>
              <a:effectLst/>
              <a:latin typeface="+mn-lt"/>
              <a:ea typeface="+mn-ea"/>
              <a:cs typeface="+mn-cs"/>
            </a:rPr>
            <a:t>公共施設等総合管理計画に基づいて老朽化対策等を検討し適切な施設管理に努める。</a:t>
          </a:r>
          <a:endParaRPr lang="ja-JP" altLang="ja-JP" sz="1400">
            <a:effectLst/>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29E228D7-4C9E-432E-9FED-1BA68087B974}"/>
            </a:ext>
          </a:extLst>
        </xdr:cNvPr>
        <xdr:cNvSpPr/>
      </xdr:nvSpPr>
      <xdr:spPr>
        <a:xfrm>
          <a:off x="574040" y="130810"/>
          <a:ext cx="11427460" cy="631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a:extLst>
            <a:ext uri="{FF2B5EF4-FFF2-40B4-BE49-F238E27FC236}">
              <a16:creationId xmlns:a16="http://schemas.microsoft.com/office/drawing/2014/main" id="{B9B3C604-50F3-4F2F-9A4B-8B38203EE500}"/>
            </a:ext>
          </a:extLst>
        </xdr:cNvPr>
        <xdr:cNvSpPr/>
      </xdr:nvSpPr>
      <xdr:spPr>
        <a:xfrm>
          <a:off x="17145000" y="186690"/>
          <a:ext cx="3581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a:extLst>
            <a:ext uri="{FF2B5EF4-FFF2-40B4-BE49-F238E27FC236}">
              <a16:creationId xmlns:a16="http://schemas.microsoft.com/office/drawing/2014/main" id="{08750FE7-A40E-4C90-A226-37A34D357AAA}"/>
            </a:ext>
          </a:extLst>
        </xdr:cNvPr>
        <xdr:cNvSpPr/>
      </xdr:nvSpPr>
      <xdr:spPr>
        <a:xfrm>
          <a:off x="17160240" y="217805"/>
          <a:ext cx="354457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a:extLst>
            <a:ext uri="{FF2B5EF4-FFF2-40B4-BE49-F238E27FC236}">
              <a16:creationId xmlns:a16="http://schemas.microsoft.com/office/drawing/2014/main" id="{FA1560E1-7F6F-49AC-A1A7-8CEE8DA9A909}"/>
            </a:ext>
          </a:extLst>
        </xdr:cNvPr>
        <xdr:cNvSpPr/>
      </xdr:nvSpPr>
      <xdr:spPr>
        <a:xfrm>
          <a:off x="17191355" y="239395"/>
          <a:ext cx="3474085" cy="44640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高知県田野町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ED3A8CDB-D963-4739-A3E1-D6910185D2D9}"/>
            </a:ext>
          </a:extLst>
        </xdr:cNvPr>
        <xdr:cNvSpPr/>
      </xdr:nvSpPr>
      <xdr:spPr>
        <a:xfrm>
          <a:off x="14632940" y="186690"/>
          <a:ext cx="23939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1A905790-E906-4DA6-92D3-56CBA3B3995E}"/>
            </a:ext>
          </a:extLst>
        </xdr:cNvPr>
        <xdr:cNvSpPr/>
      </xdr:nvSpPr>
      <xdr:spPr>
        <a:xfrm>
          <a:off x="14665960" y="217805"/>
          <a:ext cx="2345690" cy="50609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4E7242C4-4D88-4813-9CDF-3ECA46CB9B4F}"/>
            </a:ext>
          </a:extLst>
        </xdr:cNvPr>
        <xdr:cNvSpPr/>
      </xdr:nvSpPr>
      <xdr:spPr>
        <a:xfrm>
          <a:off x="14687550" y="239395"/>
          <a:ext cx="2294255" cy="462915"/>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5</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E39BEF09-06F7-4E82-8C1A-56FBEAC4D47C}"/>
            </a:ext>
          </a:extLst>
        </xdr:cNvPr>
        <xdr:cNvSpPr/>
      </xdr:nvSpPr>
      <xdr:spPr>
        <a:xfrm>
          <a:off x="685800" y="887095"/>
          <a:ext cx="9086850" cy="1776095"/>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690AF35F-824C-4D58-95A2-C64319FFD573}"/>
            </a:ext>
          </a:extLst>
        </xdr:cNvPr>
        <xdr:cNvSpPr/>
      </xdr:nvSpPr>
      <xdr:spPr>
        <a:xfrm>
          <a:off x="816610" y="916940"/>
          <a:ext cx="124079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a:extLst>
            <a:ext uri="{FF2B5EF4-FFF2-40B4-BE49-F238E27FC236}">
              <a16:creationId xmlns:a16="http://schemas.microsoft.com/office/drawing/2014/main" id="{04574024-7195-4A86-87BA-ACA24E232C8E}"/>
            </a:ext>
          </a:extLst>
        </xdr:cNvPr>
        <xdr:cNvSpPr/>
      </xdr:nvSpPr>
      <xdr:spPr>
        <a:xfrm>
          <a:off x="2016760" y="916940"/>
          <a:ext cx="120015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2,472
2,453
6.53
4,055,520
3,969,402
49,377
1,556,385
3,784,324</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5EA26FA2-EDCB-4158-9446-12C0AE538351}"/>
            </a:ext>
          </a:extLst>
        </xdr:cNvPr>
        <xdr:cNvSpPr/>
      </xdr:nvSpPr>
      <xdr:spPr>
        <a:xfrm>
          <a:off x="3216910" y="916940"/>
          <a:ext cx="13716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(R6.1.1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928C879F-67D9-48A5-98F5-F605BBD4744D}"/>
            </a:ext>
          </a:extLst>
        </xdr:cNvPr>
        <xdr:cNvSpPr/>
      </xdr:nvSpPr>
      <xdr:spPr>
        <a:xfrm>
          <a:off x="4588510" y="941705"/>
          <a:ext cx="181483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5F26E5FA-DCEB-42D6-80CC-88C54E86F77C}"/>
            </a:ext>
          </a:extLst>
        </xdr:cNvPr>
        <xdr:cNvSpPr/>
      </xdr:nvSpPr>
      <xdr:spPr>
        <a:xfrm>
          <a:off x="6403340" y="941705"/>
          <a:ext cx="1140460" cy="9417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4.9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7C0D0FBE-BB38-4C52-AF12-1FD904D05A08}"/>
            </a:ext>
          </a:extLst>
        </xdr:cNvPr>
        <xdr:cNvSpPr/>
      </xdr:nvSpPr>
      <xdr:spPr>
        <a:xfrm>
          <a:off x="7603490" y="948690"/>
          <a:ext cx="585470" cy="9455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DE72CB-D4A9-49A0-B273-DD16C993F61D}"/>
            </a:ext>
          </a:extLst>
        </xdr:cNvPr>
        <xdr:cNvSpPr/>
      </xdr:nvSpPr>
      <xdr:spPr>
        <a:xfrm>
          <a:off x="4588510" y="1714500"/>
          <a:ext cx="181483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a:extLst>
            <a:ext uri="{FF2B5EF4-FFF2-40B4-BE49-F238E27FC236}">
              <a16:creationId xmlns:a16="http://schemas.microsoft.com/office/drawing/2014/main" id="{F49EC14C-213E-47C8-B434-9113006F520E}"/>
            </a:ext>
          </a:extLst>
        </xdr:cNvPr>
        <xdr:cNvSpPr/>
      </xdr:nvSpPr>
      <xdr:spPr>
        <a:xfrm>
          <a:off x="6474460" y="1714500"/>
          <a:ext cx="3086100"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R01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a:extLst>
            <a:ext uri="{FF2B5EF4-FFF2-40B4-BE49-F238E27FC236}">
              <a16:creationId xmlns:a16="http://schemas.microsoft.com/office/drawing/2014/main" id="{02A29827-4110-47A7-958C-AB680AF0018F}"/>
            </a:ext>
          </a:extLst>
        </xdr:cNvPr>
        <xdr:cNvSpPr/>
      </xdr:nvSpPr>
      <xdr:spPr>
        <a:xfrm>
          <a:off x="9965690" y="887095"/>
          <a:ext cx="1371600" cy="1268095"/>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a:extLst>
            <a:ext uri="{FF2B5EF4-FFF2-40B4-BE49-F238E27FC236}">
              <a16:creationId xmlns:a16="http://schemas.microsoft.com/office/drawing/2014/main" id="{3468933F-D58B-42DC-9668-130F81E04218}"/>
            </a:ext>
          </a:extLst>
        </xdr:cNvPr>
        <xdr:cNvSpPr/>
      </xdr:nvSpPr>
      <xdr:spPr>
        <a:xfrm>
          <a:off x="10206990" y="948690"/>
          <a:ext cx="1200150" cy="25971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a:extLst>
            <a:ext uri="{FF2B5EF4-FFF2-40B4-BE49-F238E27FC236}">
              <a16:creationId xmlns:a16="http://schemas.microsoft.com/office/drawing/2014/main" id="{79D27DB9-53CB-419A-A880-F2F2BD92BBAB}"/>
            </a:ext>
          </a:extLst>
        </xdr:cNvPr>
        <xdr:cNvSpPr/>
      </xdr:nvSpPr>
      <xdr:spPr>
        <a:xfrm>
          <a:off x="10206990" y="1215390"/>
          <a:ext cx="120015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E0E38665-957A-4DCF-963F-06C146FA9FB3}"/>
            </a:ext>
          </a:extLst>
        </xdr:cNvPr>
        <xdr:cNvSpPr/>
      </xdr:nvSpPr>
      <xdr:spPr>
        <a:xfrm>
          <a:off x="10206990" y="1551305"/>
          <a:ext cx="1310005" cy="636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a:extLst>
            <a:ext uri="{FF2B5EF4-FFF2-40B4-BE49-F238E27FC236}">
              <a16:creationId xmlns:a16="http://schemas.microsoft.com/office/drawing/2014/main" id="{9CCD8B06-5321-4359-9B3B-37F30C7DB372}"/>
            </a:ext>
          </a:extLst>
        </xdr:cNvPr>
        <xdr:cNvCxnSpPr/>
      </xdr:nvCxnSpPr>
      <xdr:spPr>
        <a:xfrm flipH="1">
          <a:off x="10050145" y="1045210"/>
          <a:ext cx="196215"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a:extLst>
            <a:ext uri="{FF2B5EF4-FFF2-40B4-BE49-F238E27FC236}">
              <a16:creationId xmlns:a16="http://schemas.microsoft.com/office/drawing/2014/main" id="{C440C281-AC59-44D8-B062-1184419D335D}"/>
            </a:ext>
          </a:extLst>
        </xdr:cNvPr>
        <xdr:cNvSpPr/>
      </xdr:nvSpPr>
      <xdr:spPr>
        <a:xfrm>
          <a:off x="10107930" y="986790"/>
          <a:ext cx="80645"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a:extLst>
            <a:ext uri="{FF2B5EF4-FFF2-40B4-BE49-F238E27FC236}">
              <a16:creationId xmlns:a16="http://schemas.microsoft.com/office/drawing/2014/main" id="{50D7D71D-63C5-4329-924D-CF158EA97264}"/>
            </a:ext>
          </a:extLst>
        </xdr:cNvPr>
        <xdr:cNvSpPr/>
      </xdr:nvSpPr>
      <xdr:spPr>
        <a:xfrm>
          <a:off x="10107930" y="1253490"/>
          <a:ext cx="80645"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a:extLst>
            <a:ext uri="{FF2B5EF4-FFF2-40B4-BE49-F238E27FC236}">
              <a16:creationId xmlns:a16="http://schemas.microsoft.com/office/drawing/2014/main" id="{6BB91EC6-72AE-42AA-B347-140DF6EF7AE2}"/>
            </a:ext>
          </a:extLst>
        </xdr:cNvPr>
        <xdr:cNvCxnSpPr/>
      </xdr:nvCxnSpPr>
      <xdr:spPr>
        <a:xfrm>
          <a:off x="10135235" y="152400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1B27A84A-F7F7-4894-8093-AAEA0DF7E52E}"/>
            </a:ext>
          </a:extLst>
        </xdr:cNvPr>
        <xdr:cNvCxnSpPr/>
      </xdr:nvCxnSpPr>
      <xdr:spPr>
        <a:xfrm>
          <a:off x="10074910" y="152400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a:extLst>
            <a:ext uri="{FF2B5EF4-FFF2-40B4-BE49-F238E27FC236}">
              <a16:creationId xmlns:a16="http://schemas.microsoft.com/office/drawing/2014/main" id="{C914AEA5-1A06-48C2-B5B8-3A4640218830}"/>
            </a:ext>
          </a:extLst>
        </xdr:cNvPr>
        <xdr:cNvCxnSpPr/>
      </xdr:nvCxnSpPr>
      <xdr:spPr>
        <a:xfrm flipV="1">
          <a:off x="10135235" y="1764030"/>
          <a:ext cx="0" cy="1416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608A7324-5074-4D64-AC92-AF7BF93CC0A7}"/>
            </a:ext>
          </a:extLst>
        </xdr:cNvPr>
        <xdr:cNvCxnSpPr/>
      </xdr:nvCxnSpPr>
      <xdr:spPr>
        <a:xfrm>
          <a:off x="10074910" y="1901190"/>
          <a:ext cx="146685"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a:extLst>
            <a:ext uri="{FF2B5EF4-FFF2-40B4-BE49-F238E27FC236}">
              <a16:creationId xmlns:a16="http://schemas.microsoft.com/office/drawing/2014/main" id="{DA62D44B-F346-4173-8781-0B52F8F51050}"/>
            </a:ext>
          </a:extLst>
        </xdr:cNvPr>
        <xdr:cNvSpPr txBox="1"/>
      </xdr:nvSpPr>
      <xdr:spPr>
        <a:xfrm>
          <a:off x="645160" y="279781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a:extLst>
            <a:ext uri="{FF2B5EF4-FFF2-40B4-BE49-F238E27FC236}">
              <a16:creationId xmlns:a16="http://schemas.microsoft.com/office/drawing/2014/main" id="{B31C968A-2042-455C-9BE8-67B6B6FD7494}"/>
            </a:ext>
          </a:extLst>
        </xdr:cNvPr>
        <xdr:cNvSpPr txBox="1"/>
      </xdr:nvSpPr>
      <xdr:spPr>
        <a:xfrm>
          <a:off x="645160" y="310769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a:extLst>
            <a:ext uri="{FF2B5EF4-FFF2-40B4-BE49-F238E27FC236}">
              <a16:creationId xmlns:a16="http://schemas.microsoft.com/office/drawing/2014/main" id="{195278CD-3B46-4708-B141-4D4258EFE592}"/>
            </a:ext>
          </a:extLst>
        </xdr:cNvPr>
        <xdr:cNvSpPr txBox="1"/>
      </xdr:nvSpPr>
      <xdr:spPr>
        <a:xfrm>
          <a:off x="64516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5</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a:extLst>
            <a:ext uri="{FF2B5EF4-FFF2-40B4-BE49-F238E27FC236}">
              <a16:creationId xmlns:a16="http://schemas.microsoft.com/office/drawing/2014/main" id="{DEFD5450-12EA-4769-AEC8-381F8E69412F}"/>
            </a:ext>
          </a:extLst>
        </xdr:cNvPr>
        <xdr:cNvSpPr txBox="1"/>
      </xdr:nvSpPr>
      <xdr:spPr>
        <a:xfrm>
          <a:off x="645160" y="374459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a:extLst>
            <a:ext uri="{FF2B5EF4-FFF2-40B4-BE49-F238E27FC236}">
              <a16:creationId xmlns:a16="http://schemas.microsoft.com/office/drawing/2014/main" id="{57015433-BE17-43FD-8819-A74CA09885CE}"/>
            </a:ext>
          </a:extLst>
        </xdr:cNvPr>
        <xdr:cNvSpPr/>
      </xdr:nvSpPr>
      <xdr:spPr>
        <a:xfrm>
          <a:off x="6858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a:extLst>
            <a:ext uri="{FF2B5EF4-FFF2-40B4-BE49-F238E27FC236}">
              <a16:creationId xmlns:a16="http://schemas.microsoft.com/office/drawing/2014/main" id="{0515C87D-78CD-4334-9D6D-8B74C2836AAA}"/>
            </a:ext>
          </a:extLst>
        </xdr:cNvPr>
        <xdr:cNvSpPr/>
      </xdr:nvSpPr>
      <xdr:spPr>
        <a:xfrm>
          <a:off x="8166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a:extLst>
            <a:ext uri="{FF2B5EF4-FFF2-40B4-BE49-F238E27FC236}">
              <a16:creationId xmlns:a16="http://schemas.microsoft.com/office/drawing/2014/main" id="{35CF3154-7B0F-4A74-9AA0-961AEE10596A}"/>
            </a:ext>
          </a:extLst>
        </xdr:cNvPr>
        <xdr:cNvSpPr/>
      </xdr:nvSpPr>
      <xdr:spPr>
        <a:xfrm>
          <a:off x="8166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a:extLst>
            <a:ext uri="{FF2B5EF4-FFF2-40B4-BE49-F238E27FC236}">
              <a16:creationId xmlns:a16="http://schemas.microsoft.com/office/drawing/2014/main" id="{7B364D0C-65C6-460D-BEED-3A81C068A8B3}"/>
            </a:ext>
          </a:extLst>
        </xdr:cNvPr>
        <xdr:cNvSpPr/>
      </xdr:nvSpPr>
      <xdr:spPr>
        <a:xfrm>
          <a:off x="17145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a:extLst>
            <a:ext uri="{FF2B5EF4-FFF2-40B4-BE49-F238E27FC236}">
              <a16:creationId xmlns:a16="http://schemas.microsoft.com/office/drawing/2014/main" id="{C4451AA0-E80C-4202-B550-25401B735D96}"/>
            </a:ext>
          </a:extLst>
        </xdr:cNvPr>
        <xdr:cNvSpPr/>
      </xdr:nvSpPr>
      <xdr:spPr>
        <a:xfrm>
          <a:off x="17145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a:extLst>
            <a:ext uri="{FF2B5EF4-FFF2-40B4-BE49-F238E27FC236}">
              <a16:creationId xmlns:a16="http://schemas.microsoft.com/office/drawing/2014/main" id="{B1540456-3F16-46E0-83E5-47E4E0918475}"/>
            </a:ext>
          </a:extLst>
        </xdr:cNvPr>
        <xdr:cNvSpPr/>
      </xdr:nvSpPr>
      <xdr:spPr>
        <a:xfrm>
          <a:off x="27432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a:extLst>
            <a:ext uri="{FF2B5EF4-FFF2-40B4-BE49-F238E27FC236}">
              <a16:creationId xmlns:a16="http://schemas.microsoft.com/office/drawing/2014/main" id="{C8A60F49-2F76-4CFC-8839-C1331172ABBF}"/>
            </a:ext>
          </a:extLst>
        </xdr:cNvPr>
        <xdr:cNvSpPr/>
      </xdr:nvSpPr>
      <xdr:spPr>
        <a:xfrm>
          <a:off x="27432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a:extLst>
            <a:ext uri="{FF2B5EF4-FFF2-40B4-BE49-F238E27FC236}">
              <a16:creationId xmlns:a16="http://schemas.microsoft.com/office/drawing/2014/main" id="{CB6C5FE8-5CE9-4DA5-983A-2C5B1A1508CC}"/>
            </a:ext>
          </a:extLst>
        </xdr:cNvPr>
        <xdr:cNvSpPr/>
      </xdr:nvSpPr>
      <xdr:spPr>
        <a:xfrm>
          <a:off x="685800" y="5330190"/>
          <a:ext cx="426720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34</xdr:col>
      <xdr:colOff>127000</xdr:colOff>
      <xdr:row>24</xdr:row>
      <xdr:rowOff>76200</xdr:rowOff>
    </xdr:from>
    <xdr:to>
      <xdr:col>59</xdr:col>
      <xdr:colOff>88900</xdr:colOff>
      <xdr:row>28</xdr:row>
      <xdr:rowOff>25400</xdr:rowOff>
    </xdr:to>
    <xdr:sp macro="" textlink="">
      <xdr:nvSpPr>
        <xdr:cNvPr id="41" name="正方形/長方形 40">
          <a:extLst>
            <a:ext uri="{FF2B5EF4-FFF2-40B4-BE49-F238E27FC236}">
              <a16:creationId xmlns:a16="http://schemas.microsoft.com/office/drawing/2014/main" id="{A36072EC-B352-4B1F-826D-B648D864FD16}"/>
            </a:ext>
          </a:extLst>
        </xdr:cNvPr>
        <xdr:cNvSpPr/>
      </xdr:nvSpPr>
      <xdr:spPr>
        <a:xfrm>
          <a:off x="596011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42" name="正方形/長方形 41">
          <a:extLst>
            <a:ext uri="{FF2B5EF4-FFF2-40B4-BE49-F238E27FC236}">
              <a16:creationId xmlns:a16="http://schemas.microsoft.com/office/drawing/2014/main" id="{507509B9-7B4E-4788-A8DF-E97A8DC09CA3}"/>
            </a:ext>
          </a:extLst>
        </xdr:cNvPr>
        <xdr:cNvSpPr/>
      </xdr:nvSpPr>
      <xdr:spPr>
        <a:xfrm>
          <a:off x="60604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43" name="正方形/長方形 42">
          <a:extLst>
            <a:ext uri="{FF2B5EF4-FFF2-40B4-BE49-F238E27FC236}">
              <a16:creationId xmlns:a16="http://schemas.microsoft.com/office/drawing/2014/main" id="{5108A40F-4E1E-4D58-B65C-E54212DF9992}"/>
            </a:ext>
          </a:extLst>
        </xdr:cNvPr>
        <xdr:cNvSpPr/>
      </xdr:nvSpPr>
      <xdr:spPr>
        <a:xfrm>
          <a:off x="60604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44" name="正方形/長方形 43">
          <a:extLst>
            <a:ext uri="{FF2B5EF4-FFF2-40B4-BE49-F238E27FC236}">
              <a16:creationId xmlns:a16="http://schemas.microsoft.com/office/drawing/2014/main" id="{97767F32-1C80-4123-94F2-BB9DDC5EC040}"/>
            </a:ext>
          </a:extLst>
        </xdr:cNvPr>
        <xdr:cNvSpPr/>
      </xdr:nvSpPr>
      <xdr:spPr>
        <a:xfrm>
          <a:off x="69888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45" name="正方形/長方形 44">
          <a:extLst>
            <a:ext uri="{FF2B5EF4-FFF2-40B4-BE49-F238E27FC236}">
              <a16:creationId xmlns:a16="http://schemas.microsoft.com/office/drawing/2014/main" id="{DCAB9BD0-0E7A-4CD5-B8D7-36267A7FCDC1}"/>
            </a:ext>
          </a:extLst>
        </xdr:cNvPr>
        <xdr:cNvSpPr/>
      </xdr:nvSpPr>
      <xdr:spPr>
        <a:xfrm>
          <a:off x="69888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46" name="正方形/長方形 45">
          <a:extLst>
            <a:ext uri="{FF2B5EF4-FFF2-40B4-BE49-F238E27FC236}">
              <a16:creationId xmlns:a16="http://schemas.microsoft.com/office/drawing/2014/main" id="{DE8086D6-591B-4652-BB2D-FBCBAF090D9A}"/>
            </a:ext>
          </a:extLst>
        </xdr:cNvPr>
        <xdr:cNvSpPr/>
      </xdr:nvSpPr>
      <xdr:spPr>
        <a:xfrm>
          <a:off x="80175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47" name="正方形/長方形 46">
          <a:extLst>
            <a:ext uri="{FF2B5EF4-FFF2-40B4-BE49-F238E27FC236}">
              <a16:creationId xmlns:a16="http://schemas.microsoft.com/office/drawing/2014/main" id="{670E846E-229E-47C9-BDB3-6CD772BB3E04}"/>
            </a:ext>
          </a:extLst>
        </xdr:cNvPr>
        <xdr:cNvSpPr/>
      </xdr:nvSpPr>
      <xdr:spPr>
        <a:xfrm>
          <a:off x="80175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48" name="正方形/長方形 47">
          <a:extLst>
            <a:ext uri="{FF2B5EF4-FFF2-40B4-BE49-F238E27FC236}">
              <a16:creationId xmlns:a16="http://schemas.microsoft.com/office/drawing/2014/main" id="{5F3300D8-E6B6-42E8-96B9-DC1C6191FC2E}"/>
            </a:ext>
          </a:extLst>
        </xdr:cNvPr>
        <xdr:cNvSpPr/>
      </xdr:nvSpPr>
      <xdr:spPr>
        <a:xfrm>
          <a:off x="5960110" y="5330190"/>
          <a:ext cx="4248150" cy="2289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46</xdr:row>
      <xdr:rowOff>114300</xdr:rowOff>
    </xdr:from>
    <xdr:to>
      <xdr:col>28</xdr:col>
      <xdr:colOff>152400</xdr:colOff>
      <xdr:row>50</xdr:row>
      <xdr:rowOff>63500</xdr:rowOff>
    </xdr:to>
    <xdr:sp macro="" textlink="">
      <xdr:nvSpPr>
        <xdr:cNvPr id="49" name="正方形/長方形 48">
          <a:extLst>
            <a:ext uri="{FF2B5EF4-FFF2-40B4-BE49-F238E27FC236}">
              <a16:creationId xmlns:a16="http://schemas.microsoft.com/office/drawing/2014/main" id="{E21F2072-0EF3-4C20-AECC-81DD2227190E}"/>
            </a:ext>
          </a:extLst>
        </xdr:cNvPr>
        <xdr:cNvSpPr/>
      </xdr:nvSpPr>
      <xdr:spPr>
        <a:xfrm>
          <a:off x="6858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50" name="正方形/長方形 49">
          <a:extLst>
            <a:ext uri="{FF2B5EF4-FFF2-40B4-BE49-F238E27FC236}">
              <a16:creationId xmlns:a16="http://schemas.microsoft.com/office/drawing/2014/main" id="{F4B940BC-EA3C-4120-B86F-9BCA45CD11C4}"/>
            </a:ext>
          </a:extLst>
        </xdr:cNvPr>
        <xdr:cNvSpPr/>
      </xdr:nvSpPr>
      <xdr:spPr>
        <a:xfrm>
          <a:off x="8166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51" name="正方形/長方形 50">
          <a:extLst>
            <a:ext uri="{FF2B5EF4-FFF2-40B4-BE49-F238E27FC236}">
              <a16:creationId xmlns:a16="http://schemas.microsoft.com/office/drawing/2014/main" id="{17FD43F0-CD5F-4786-9D3C-33D6F6EFC488}"/>
            </a:ext>
          </a:extLst>
        </xdr:cNvPr>
        <xdr:cNvSpPr/>
      </xdr:nvSpPr>
      <xdr:spPr>
        <a:xfrm>
          <a:off x="8166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52" name="正方形/長方形 51">
          <a:extLst>
            <a:ext uri="{FF2B5EF4-FFF2-40B4-BE49-F238E27FC236}">
              <a16:creationId xmlns:a16="http://schemas.microsoft.com/office/drawing/2014/main" id="{2AF377D1-9A5F-461D-94C9-D30CFDC9CE24}"/>
            </a:ext>
          </a:extLst>
        </xdr:cNvPr>
        <xdr:cNvSpPr/>
      </xdr:nvSpPr>
      <xdr:spPr>
        <a:xfrm>
          <a:off x="17145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53" name="正方形/長方形 52">
          <a:extLst>
            <a:ext uri="{FF2B5EF4-FFF2-40B4-BE49-F238E27FC236}">
              <a16:creationId xmlns:a16="http://schemas.microsoft.com/office/drawing/2014/main" id="{1D8DC158-35AD-4F34-9786-D53404941D92}"/>
            </a:ext>
          </a:extLst>
        </xdr:cNvPr>
        <xdr:cNvSpPr/>
      </xdr:nvSpPr>
      <xdr:spPr>
        <a:xfrm>
          <a:off x="17145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54" name="正方形/長方形 53">
          <a:extLst>
            <a:ext uri="{FF2B5EF4-FFF2-40B4-BE49-F238E27FC236}">
              <a16:creationId xmlns:a16="http://schemas.microsoft.com/office/drawing/2014/main" id="{4CD257FE-62A5-468D-8B5E-371973CAFA4E}"/>
            </a:ext>
          </a:extLst>
        </xdr:cNvPr>
        <xdr:cNvSpPr/>
      </xdr:nvSpPr>
      <xdr:spPr>
        <a:xfrm>
          <a:off x="27432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55" name="正方形/長方形 54">
          <a:extLst>
            <a:ext uri="{FF2B5EF4-FFF2-40B4-BE49-F238E27FC236}">
              <a16:creationId xmlns:a16="http://schemas.microsoft.com/office/drawing/2014/main" id="{F23B6CFC-DD40-4D6F-AA7D-F306DF73B91F}"/>
            </a:ext>
          </a:extLst>
        </xdr:cNvPr>
        <xdr:cNvSpPr/>
      </xdr:nvSpPr>
      <xdr:spPr>
        <a:xfrm>
          <a:off x="27432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56" name="正方形/長方形 55">
          <a:extLst>
            <a:ext uri="{FF2B5EF4-FFF2-40B4-BE49-F238E27FC236}">
              <a16:creationId xmlns:a16="http://schemas.microsoft.com/office/drawing/2014/main" id="{ADB4DBB0-D37B-45D0-A7CD-68A0BCD2C520}"/>
            </a:ext>
          </a:extLst>
        </xdr:cNvPr>
        <xdr:cNvSpPr/>
      </xdr:nvSpPr>
      <xdr:spPr>
        <a:xfrm>
          <a:off x="6858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57" name="テキスト ボックス 56">
          <a:extLst>
            <a:ext uri="{FF2B5EF4-FFF2-40B4-BE49-F238E27FC236}">
              <a16:creationId xmlns:a16="http://schemas.microsoft.com/office/drawing/2014/main" id="{33B3AF31-7ADB-42DA-A8B1-CB517A14A81E}"/>
            </a:ext>
          </a:extLst>
        </xdr:cNvPr>
        <xdr:cNvSpPr txBox="1"/>
      </xdr:nvSpPr>
      <xdr:spPr>
        <a:xfrm>
          <a:off x="66675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58" name="直線コネクタ 57">
          <a:extLst>
            <a:ext uri="{FF2B5EF4-FFF2-40B4-BE49-F238E27FC236}">
              <a16:creationId xmlns:a16="http://schemas.microsoft.com/office/drawing/2014/main" id="{C7BDBDC1-9E5B-445E-A708-20131310F4B2}"/>
            </a:ext>
          </a:extLst>
        </xdr:cNvPr>
        <xdr:cNvCxnSpPr/>
      </xdr:nvCxnSpPr>
      <xdr:spPr>
        <a:xfrm>
          <a:off x="6858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59" name="テキスト ボックス 58">
          <a:extLst>
            <a:ext uri="{FF2B5EF4-FFF2-40B4-BE49-F238E27FC236}">
              <a16:creationId xmlns:a16="http://schemas.microsoft.com/office/drawing/2014/main" id="{38A35472-9552-40DE-B3CD-CE527406330B}"/>
            </a:ext>
          </a:extLst>
        </xdr:cNvPr>
        <xdr:cNvSpPr txBox="1"/>
      </xdr:nvSpPr>
      <xdr:spPr>
        <a:xfrm>
          <a:off x="273866"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130628</xdr:rowOff>
    </xdr:from>
    <xdr:to>
      <xdr:col>28</xdr:col>
      <xdr:colOff>114300</xdr:colOff>
      <xdr:row>64</xdr:row>
      <xdr:rowOff>130628</xdr:rowOff>
    </xdr:to>
    <xdr:cxnSp macro="">
      <xdr:nvCxnSpPr>
        <xdr:cNvPr id="60" name="直線コネクタ 59">
          <a:extLst>
            <a:ext uri="{FF2B5EF4-FFF2-40B4-BE49-F238E27FC236}">
              <a16:creationId xmlns:a16="http://schemas.microsoft.com/office/drawing/2014/main" id="{D70EF056-E750-45F7-8061-5378509A414D}"/>
            </a:ext>
          </a:extLst>
        </xdr:cNvPr>
        <xdr:cNvCxnSpPr/>
      </xdr:nvCxnSpPr>
      <xdr:spPr>
        <a:xfrm>
          <a:off x="68580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159855</xdr:rowOff>
    </xdr:from>
    <xdr:ext cx="467179" cy="259045"/>
    <xdr:sp macro="" textlink="">
      <xdr:nvSpPr>
        <xdr:cNvPr id="61" name="テキスト ボックス 60">
          <a:extLst>
            <a:ext uri="{FF2B5EF4-FFF2-40B4-BE49-F238E27FC236}">
              <a16:creationId xmlns:a16="http://schemas.microsoft.com/office/drawing/2014/main" id="{C4F5E476-A5F4-4639-82F1-777411549537}"/>
            </a:ext>
          </a:extLst>
        </xdr:cNvPr>
        <xdr:cNvSpPr txBox="1"/>
      </xdr:nvSpPr>
      <xdr:spPr>
        <a:xfrm>
          <a:off x="273866"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146957</xdr:rowOff>
    </xdr:from>
    <xdr:to>
      <xdr:col>28</xdr:col>
      <xdr:colOff>114300</xdr:colOff>
      <xdr:row>62</xdr:row>
      <xdr:rowOff>146957</xdr:rowOff>
    </xdr:to>
    <xdr:cxnSp macro="">
      <xdr:nvCxnSpPr>
        <xdr:cNvPr id="62" name="直線コネクタ 61">
          <a:extLst>
            <a:ext uri="{FF2B5EF4-FFF2-40B4-BE49-F238E27FC236}">
              <a16:creationId xmlns:a16="http://schemas.microsoft.com/office/drawing/2014/main" id="{0072C7B6-2B46-46F6-A34F-ED1103F01DBA}"/>
            </a:ext>
          </a:extLst>
        </xdr:cNvPr>
        <xdr:cNvCxnSpPr/>
      </xdr:nvCxnSpPr>
      <xdr:spPr>
        <a:xfrm>
          <a:off x="68580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62</xdr:row>
      <xdr:rowOff>4734</xdr:rowOff>
    </xdr:from>
    <xdr:ext cx="403059" cy="259045"/>
    <xdr:sp macro="" textlink="">
      <xdr:nvSpPr>
        <xdr:cNvPr id="63" name="テキスト ボックス 62">
          <a:extLst>
            <a:ext uri="{FF2B5EF4-FFF2-40B4-BE49-F238E27FC236}">
              <a16:creationId xmlns:a16="http://schemas.microsoft.com/office/drawing/2014/main" id="{08437B43-94E8-4219-826D-3E8DCEDCA28E}"/>
            </a:ext>
          </a:extLst>
        </xdr:cNvPr>
        <xdr:cNvSpPr txBox="1"/>
      </xdr:nvSpPr>
      <xdr:spPr>
        <a:xfrm>
          <a:off x="343701" y="1063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163285</xdr:rowOff>
    </xdr:from>
    <xdr:to>
      <xdr:col>28</xdr:col>
      <xdr:colOff>114300</xdr:colOff>
      <xdr:row>60</xdr:row>
      <xdr:rowOff>163285</xdr:rowOff>
    </xdr:to>
    <xdr:cxnSp macro="">
      <xdr:nvCxnSpPr>
        <xdr:cNvPr id="64" name="直線コネクタ 63">
          <a:extLst>
            <a:ext uri="{FF2B5EF4-FFF2-40B4-BE49-F238E27FC236}">
              <a16:creationId xmlns:a16="http://schemas.microsoft.com/office/drawing/2014/main" id="{4B23BB95-0C0C-448E-B589-BD0E10807FD3}"/>
            </a:ext>
          </a:extLst>
        </xdr:cNvPr>
        <xdr:cNvCxnSpPr/>
      </xdr:nvCxnSpPr>
      <xdr:spPr>
        <a:xfrm>
          <a:off x="68580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21062</xdr:rowOff>
    </xdr:from>
    <xdr:ext cx="403059" cy="259045"/>
    <xdr:sp macro="" textlink="">
      <xdr:nvSpPr>
        <xdr:cNvPr id="65" name="テキスト ボックス 64">
          <a:extLst>
            <a:ext uri="{FF2B5EF4-FFF2-40B4-BE49-F238E27FC236}">
              <a16:creationId xmlns:a16="http://schemas.microsoft.com/office/drawing/2014/main" id="{6B35DB02-11FC-4BD0-B407-DB88BD466D93}"/>
            </a:ext>
          </a:extLst>
        </xdr:cNvPr>
        <xdr:cNvSpPr txBox="1"/>
      </xdr:nvSpPr>
      <xdr:spPr>
        <a:xfrm>
          <a:off x="343701" y="1030425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8165</xdr:rowOff>
    </xdr:from>
    <xdr:to>
      <xdr:col>28</xdr:col>
      <xdr:colOff>114300</xdr:colOff>
      <xdr:row>59</xdr:row>
      <xdr:rowOff>8165</xdr:rowOff>
    </xdr:to>
    <xdr:cxnSp macro="">
      <xdr:nvCxnSpPr>
        <xdr:cNvPr id="66" name="直線コネクタ 65">
          <a:extLst>
            <a:ext uri="{FF2B5EF4-FFF2-40B4-BE49-F238E27FC236}">
              <a16:creationId xmlns:a16="http://schemas.microsoft.com/office/drawing/2014/main" id="{10BB0712-D084-4C67-BC74-7DE58D7EFE3C}"/>
            </a:ext>
          </a:extLst>
        </xdr:cNvPr>
        <xdr:cNvCxnSpPr/>
      </xdr:nvCxnSpPr>
      <xdr:spPr>
        <a:xfrm>
          <a:off x="68580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58</xdr:row>
      <xdr:rowOff>37392</xdr:rowOff>
    </xdr:from>
    <xdr:ext cx="403059" cy="259045"/>
    <xdr:sp macro="" textlink="">
      <xdr:nvSpPr>
        <xdr:cNvPr id="67" name="テキスト ボックス 66">
          <a:extLst>
            <a:ext uri="{FF2B5EF4-FFF2-40B4-BE49-F238E27FC236}">
              <a16:creationId xmlns:a16="http://schemas.microsoft.com/office/drawing/2014/main" id="{1C276CB8-0018-4C40-8C1F-E78F6BC552A1}"/>
            </a:ext>
          </a:extLst>
        </xdr:cNvPr>
        <xdr:cNvSpPr txBox="1"/>
      </xdr:nvSpPr>
      <xdr:spPr>
        <a:xfrm>
          <a:off x="34370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24493</xdr:rowOff>
    </xdr:from>
    <xdr:to>
      <xdr:col>28</xdr:col>
      <xdr:colOff>114300</xdr:colOff>
      <xdr:row>57</xdr:row>
      <xdr:rowOff>24493</xdr:rowOff>
    </xdr:to>
    <xdr:cxnSp macro="">
      <xdr:nvCxnSpPr>
        <xdr:cNvPr id="68" name="直線コネクタ 67">
          <a:extLst>
            <a:ext uri="{FF2B5EF4-FFF2-40B4-BE49-F238E27FC236}">
              <a16:creationId xmlns:a16="http://schemas.microsoft.com/office/drawing/2014/main" id="{B8D2EC0E-C79B-40AF-864D-42285A77534E}"/>
            </a:ext>
          </a:extLst>
        </xdr:cNvPr>
        <xdr:cNvCxnSpPr/>
      </xdr:nvCxnSpPr>
      <xdr:spPr>
        <a:xfrm>
          <a:off x="68580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53720</xdr:rowOff>
    </xdr:from>
    <xdr:ext cx="403059" cy="259045"/>
    <xdr:sp macro="" textlink="">
      <xdr:nvSpPr>
        <xdr:cNvPr id="69" name="テキスト ボックス 68">
          <a:extLst>
            <a:ext uri="{FF2B5EF4-FFF2-40B4-BE49-F238E27FC236}">
              <a16:creationId xmlns:a16="http://schemas.microsoft.com/office/drawing/2014/main" id="{27AB3034-E754-4D54-8533-9BB101F3E8C4}"/>
            </a:ext>
          </a:extLst>
        </xdr:cNvPr>
        <xdr:cNvSpPr txBox="1"/>
      </xdr:nvSpPr>
      <xdr:spPr>
        <a:xfrm>
          <a:off x="343701" y="965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40822</xdr:rowOff>
    </xdr:from>
    <xdr:to>
      <xdr:col>28</xdr:col>
      <xdr:colOff>114300</xdr:colOff>
      <xdr:row>55</xdr:row>
      <xdr:rowOff>40822</xdr:rowOff>
    </xdr:to>
    <xdr:cxnSp macro="">
      <xdr:nvCxnSpPr>
        <xdr:cNvPr id="70" name="直線コネクタ 69">
          <a:extLst>
            <a:ext uri="{FF2B5EF4-FFF2-40B4-BE49-F238E27FC236}">
              <a16:creationId xmlns:a16="http://schemas.microsoft.com/office/drawing/2014/main" id="{A910CEAD-2587-4B19-B52D-E9FDE396B008}"/>
            </a:ext>
          </a:extLst>
        </xdr:cNvPr>
        <xdr:cNvCxnSpPr/>
      </xdr:nvCxnSpPr>
      <xdr:spPr>
        <a:xfrm>
          <a:off x="68580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54</xdr:row>
      <xdr:rowOff>70049</xdr:rowOff>
    </xdr:from>
    <xdr:ext cx="338939" cy="259045"/>
    <xdr:sp macro="" textlink="">
      <xdr:nvSpPr>
        <xdr:cNvPr id="71" name="テキスト ボックス 70">
          <a:extLst>
            <a:ext uri="{FF2B5EF4-FFF2-40B4-BE49-F238E27FC236}">
              <a16:creationId xmlns:a16="http://schemas.microsoft.com/office/drawing/2014/main" id="{6B25424B-5FEF-4E00-847B-7D23C5CF80D9}"/>
            </a:ext>
          </a:extLst>
        </xdr:cNvPr>
        <xdr:cNvSpPr txBox="1"/>
      </xdr:nvSpPr>
      <xdr:spPr>
        <a:xfrm>
          <a:off x="386866" y="932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72" name="直線コネクタ 71">
          <a:extLst>
            <a:ext uri="{FF2B5EF4-FFF2-40B4-BE49-F238E27FC236}">
              <a16:creationId xmlns:a16="http://schemas.microsoft.com/office/drawing/2014/main" id="{C86C0094-493C-49A1-9801-54E879E21CE7}"/>
            </a:ext>
          </a:extLst>
        </xdr:cNvPr>
        <xdr:cNvCxnSpPr/>
      </xdr:nvCxnSpPr>
      <xdr:spPr>
        <a:xfrm>
          <a:off x="6858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53</xdr:row>
      <xdr:rowOff>57150</xdr:rowOff>
    </xdr:from>
    <xdr:to>
      <xdr:col>28</xdr:col>
      <xdr:colOff>152400</xdr:colOff>
      <xdr:row>66</xdr:row>
      <xdr:rowOff>114300</xdr:rowOff>
    </xdr:to>
    <xdr:sp macro="" textlink="">
      <xdr:nvSpPr>
        <xdr:cNvPr id="73" name="【体育館・プール】&#10;有形固定資産減価償却率グラフ枠">
          <a:extLst>
            <a:ext uri="{FF2B5EF4-FFF2-40B4-BE49-F238E27FC236}">
              <a16:creationId xmlns:a16="http://schemas.microsoft.com/office/drawing/2014/main" id="{16BD55CD-611A-4418-A11A-C2087061B107}"/>
            </a:ext>
          </a:extLst>
        </xdr:cNvPr>
        <xdr:cNvSpPr/>
      </xdr:nvSpPr>
      <xdr:spPr>
        <a:xfrm>
          <a:off x="6858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84909</xdr:rowOff>
    </xdr:from>
    <xdr:to>
      <xdr:col>24</xdr:col>
      <xdr:colOff>62865</xdr:colOff>
      <xdr:row>64</xdr:row>
      <xdr:rowOff>130628</xdr:rowOff>
    </xdr:to>
    <xdr:cxnSp macro="">
      <xdr:nvCxnSpPr>
        <xdr:cNvPr id="74" name="直線コネクタ 73">
          <a:extLst>
            <a:ext uri="{FF2B5EF4-FFF2-40B4-BE49-F238E27FC236}">
              <a16:creationId xmlns:a16="http://schemas.microsoft.com/office/drawing/2014/main" id="{D6CAB886-2890-4C91-9F32-D7028AE3F846}"/>
            </a:ext>
          </a:extLst>
        </xdr:cNvPr>
        <xdr:cNvCxnSpPr/>
      </xdr:nvCxnSpPr>
      <xdr:spPr>
        <a:xfrm flipV="1">
          <a:off x="4173855" y="9688014"/>
          <a:ext cx="0" cy="14192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64</xdr:row>
      <xdr:rowOff>134455</xdr:rowOff>
    </xdr:from>
    <xdr:ext cx="469744" cy="259045"/>
    <xdr:sp macro="" textlink="">
      <xdr:nvSpPr>
        <xdr:cNvPr id="75" name="【体育館・プール】&#10;有形固定資産減価償却率最小値テキスト">
          <a:extLst>
            <a:ext uri="{FF2B5EF4-FFF2-40B4-BE49-F238E27FC236}">
              <a16:creationId xmlns:a16="http://schemas.microsoft.com/office/drawing/2014/main" id="{B4A1DA87-43F0-46E7-963F-8E6B3BA14F0B}"/>
            </a:ext>
          </a:extLst>
        </xdr:cNvPr>
        <xdr:cNvSpPr txBox="1"/>
      </xdr:nvSpPr>
      <xdr:spPr>
        <a:xfrm>
          <a:off x="4212590" y="1110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64</xdr:row>
      <xdr:rowOff>130628</xdr:rowOff>
    </xdr:from>
    <xdr:to>
      <xdr:col>24</xdr:col>
      <xdr:colOff>152400</xdr:colOff>
      <xdr:row>64</xdr:row>
      <xdr:rowOff>130628</xdr:rowOff>
    </xdr:to>
    <xdr:cxnSp macro="">
      <xdr:nvCxnSpPr>
        <xdr:cNvPr id="76" name="直線コネクタ 75">
          <a:extLst>
            <a:ext uri="{FF2B5EF4-FFF2-40B4-BE49-F238E27FC236}">
              <a16:creationId xmlns:a16="http://schemas.microsoft.com/office/drawing/2014/main" id="{CFAB1024-10DC-4A72-A54A-34AC9C51CD35}"/>
            </a:ext>
          </a:extLst>
        </xdr:cNvPr>
        <xdr:cNvCxnSpPr/>
      </xdr:nvCxnSpPr>
      <xdr:spPr>
        <a:xfrm>
          <a:off x="4112260" y="11107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31586</xdr:rowOff>
    </xdr:from>
    <xdr:ext cx="405111" cy="259045"/>
    <xdr:sp macro="" textlink="">
      <xdr:nvSpPr>
        <xdr:cNvPr id="77" name="【体育館・プール】&#10;有形固定資産減価償却率最大値テキスト">
          <a:extLst>
            <a:ext uri="{FF2B5EF4-FFF2-40B4-BE49-F238E27FC236}">
              <a16:creationId xmlns:a16="http://schemas.microsoft.com/office/drawing/2014/main" id="{CFC0674D-09EB-4562-8253-7DE8570DB498}"/>
            </a:ext>
          </a:extLst>
        </xdr:cNvPr>
        <xdr:cNvSpPr txBox="1"/>
      </xdr:nvSpPr>
      <xdr:spPr>
        <a:xfrm>
          <a:off x="4212590" y="94594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84909</xdr:rowOff>
    </xdr:from>
    <xdr:to>
      <xdr:col>24</xdr:col>
      <xdr:colOff>152400</xdr:colOff>
      <xdr:row>56</xdr:row>
      <xdr:rowOff>84909</xdr:rowOff>
    </xdr:to>
    <xdr:cxnSp macro="">
      <xdr:nvCxnSpPr>
        <xdr:cNvPr id="78" name="直線コネクタ 77">
          <a:extLst>
            <a:ext uri="{FF2B5EF4-FFF2-40B4-BE49-F238E27FC236}">
              <a16:creationId xmlns:a16="http://schemas.microsoft.com/office/drawing/2014/main" id="{0A6A54CC-0596-4CFE-A8FE-237F470E000C}"/>
            </a:ext>
          </a:extLst>
        </xdr:cNvPr>
        <xdr:cNvCxnSpPr/>
      </xdr:nvCxnSpPr>
      <xdr:spPr>
        <a:xfrm>
          <a:off x="4112260" y="968801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61</xdr:row>
      <xdr:rowOff>6367</xdr:rowOff>
    </xdr:from>
    <xdr:ext cx="405111" cy="259045"/>
    <xdr:sp macro="" textlink="">
      <xdr:nvSpPr>
        <xdr:cNvPr id="79" name="【体育館・プール】&#10;有形固定資産減価償却率平均値テキスト">
          <a:extLst>
            <a:ext uri="{FF2B5EF4-FFF2-40B4-BE49-F238E27FC236}">
              <a16:creationId xmlns:a16="http://schemas.microsoft.com/office/drawing/2014/main" id="{C17974BF-8A84-4FEB-9146-BAD34C9D127C}"/>
            </a:ext>
          </a:extLst>
        </xdr:cNvPr>
        <xdr:cNvSpPr txBox="1"/>
      </xdr:nvSpPr>
      <xdr:spPr>
        <a:xfrm>
          <a:off x="4212590" y="104667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61</xdr:row>
      <xdr:rowOff>154940</xdr:rowOff>
    </xdr:from>
    <xdr:to>
      <xdr:col>24</xdr:col>
      <xdr:colOff>114300</xdr:colOff>
      <xdr:row>62</xdr:row>
      <xdr:rowOff>85090</xdr:rowOff>
    </xdr:to>
    <xdr:sp macro="" textlink="">
      <xdr:nvSpPr>
        <xdr:cNvPr id="80" name="フローチャート: 判断 79">
          <a:extLst>
            <a:ext uri="{FF2B5EF4-FFF2-40B4-BE49-F238E27FC236}">
              <a16:creationId xmlns:a16="http://schemas.microsoft.com/office/drawing/2014/main" id="{DD7E851C-CED3-4C66-94A0-4DE3FC3B1169}"/>
            </a:ext>
          </a:extLst>
        </xdr:cNvPr>
        <xdr:cNvSpPr/>
      </xdr:nvSpPr>
      <xdr:spPr>
        <a:xfrm>
          <a:off x="4131310" y="1061339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61</xdr:row>
      <xdr:rowOff>84727</xdr:rowOff>
    </xdr:from>
    <xdr:to>
      <xdr:col>20</xdr:col>
      <xdr:colOff>38100</xdr:colOff>
      <xdr:row>62</xdr:row>
      <xdr:rowOff>14877</xdr:rowOff>
    </xdr:to>
    <xdr:sp macro="" textlink="">
      <xdr:nvSpPr>
        <xdr:cNvPr id="81" name="フローチャート: 判断 80">
          <a:extLst>
            <a:ext uri="{FF2B5EF4-FFF2-40B4-BE49-F238E27FC236}">
              <a16:creationId xmlns:a16="http://schemas.microsoft.com/office/drawing/2014/main" id="{6AE5FD42-1300-40E6-9B49-4DB2C8BA9523}"/>
            </a:ext>
          </a:extLst>
        </xdr:cNvPr>
        <xdr:cNvSpPr/>
      </xdr:nvSpPr>
      <xdr:spPr>
        <a:xfrm>
          <a:off x="3388360" y="10545082"/>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130447</xdr:rowOff>
    </xdr:from>
    <xdr:to>
      <xdr:col>15</xdr:col>
      <xdr:colOff>101600</xdr:colOff>
      <xdr:row>61</xdr:row>
      <xdr:rowOff>60597</xdr:rowOff>
    </xdr:to>
    <xdr:sp macro="" textlink="">
      <xdr:nvSpPr>
        <xdr:cNvPr id="82" name="フローチャート: 判断 81">
          <a:extLst>
            <a:ext uri="{FF2B5EF4-FFF2-40B4-BE49-F238E27FC236}">
              <a16:creationId xmlns:a16="http://schemas.microsoft.com/office/drawing/2014/main" id="{DFBDBF5C-D781-46AE-907E-DAE6326B7A3F}"/>
            </a:ext>
          </a:extLst>
        </xdr:cNvPr>
        <xdr:cNvSpPr/>
      </xdr:nvSpPr>
      <xdr:spPr>
        <a:xfrm>
          <a:off x="2571750" y="10421257"/>
          <a:ext cx="9779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61</xdr:row>
      <xdr:rowOff>99423</xdr:rowOff>
    </xdr:from>
    <xdr:to>
      <xdr:col>10</xdr:col>
      <xdr:colOff>165100</xdr:colOff>
      <xdr:row>62</xdr:row>
      <xdr:rowOff>29573</xdr:rowOff>
    </xdr:to>
    <xdr:sp macro="" textlink="">
      <xdr:nvSpPr>
        <xdr:cNvPr id="83" name="フローチャート: 判断 82">
          <a:extLst>
            <a:ext uri="{FF2B5EF4-FFF2-40B4-BE49-F238E27FC236}">
              <a16:creationId xmlns:a16="http://schemas.microsoft.com/office/drawing/2014/main" id="{AE276597-7149-443F-B086-7C2074DC7874}"/>
            </a:ext>
          </a:extLst>
        </xdr:cNvPr>
        <xdr:cNvSpPr/>
      </xdr:nvSpPr>
      <xdr:spPr>
        <a:xfrm>
          <a:off x="1774190" y="10554063"/>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61</xdr:row>
      <xdr:rowOff>123916</xdr:rowOff>
    </xdr:from>
    <xdr:to>
      <xdr:col>6</xdr:col>
      <xdr:colOff>38100</xdr:colOff>
      <xdr:row>62</xdr:row>
      <xdr:rowOff>54066</xdr:rowOff>
    </xdr:to>
    <xdr:sp macro="" textlink="">
      <xdr:nvSpPr>
        <xdr:cNvPr id="84" name="フローチャート: 判断 83">
          <a:extLst>
            <a:ext uri="{FF2B5EF4-FFF2-40B4-BE49-F238E27FC236}">
              <a16:creationId xmlns:a16="http://schemas.microsoft.com/office/drawing/2014/main" id="{8B21C87C-C706-42E4-861E-2B9620AFD5F7}"/>
            </a:ext>
          </a:extLst>
        </xdr:cNvPr>
        <xdr:cNvSpPr/>
      </xdr:nvSpPr>
      <xdr:spPr>
        <a:xfrm>
          <a:off x="988060" y="10584271"/>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85" name="テキスト ボックス 84">
          <a:extLst>
            <a:ext uri="{FF2B5EF4-FFF2-40B4-BE49-F238E27FC236}">
              <a16:creationId xmlns:a16="http://schemas.microsoft.com/office/drawing/2014/main" id="{535A0843-6202-4ACB-8B59-7D7CA74597FC}"/>
            </a:ext>
          </a:extLst>
        </xdr:cNvPr>
        <xdr:cNvSpPr txBox="1"/>
      </xdr:nvSpPr>
      <xdr:spPr>
        <a:xfrm>
          <a:off x="40030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86" name="テキスト ボックス 85">
          <a:extLst>
            <a:ext uri="{FF2B5EF4-FFF2-40B4-BE49-F238E27FC236}">
              <a16:creationId xmlns:a16="http://schemas.microsoft.com/office/drawing/2014/main" id="{B62E3F9B-9BDE-4CF1-B2B1-94B1A71366E9}"/>
            </a:ext>
          </a:extLst>
        </xdr:cNvPr>
        <xdr:cNvSpPr txBox="1"/>
      </xdr:nvSpPr>
      <xdr:spPr>
        <a:xfrm>
          <a:off x="32600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87" name="テキスト ボックス 86">
          <a:extLst>
            <a:ext uri="{FF2B5EF4-FFF2-40B4-BE49-F238E27FC236}">
              <a16:creationId xmlns:a16="http://schemas.microsoft.com/office/drawing/2014/main" id="{05DE8EA3-AB8D-4506-BEC1-AC9B68481121}"/>
            </a:ext>
          </a:extLst>
        </xdr:cNvPr>
        <xdr:cNvSpPr txBox="1"/>
      </xdr:nvSpPr>
      <xdr:spPr>
        <a:xfrm>
          <a:off x="24549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88" name="テキスト ボックス 87">
          <a:extLst>
            <a:ext uri="{FF2B5EF4-FFF2-40B4-BE49-F238E27FC236}">
              <a16:creationId xmlns:a16="http://schemas.microsoft.com/office/drawing/2014/main" id="{8E560477-5D04-4306-AABE-803D7EC2BF00}"/>
            </a:ext>
          </a:extLst>
        </xdr:cNvPr>
        <xdr:cNvSpPr txBox="1"/>
      </xdr:nvSpPr>
      <xdr:spPr>
        <a:xfrm>
          <a:off x="1657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89" name="テキスト ボックス 88">
          <a:extLst>
            <a:ext uri="{FF2B5EF4-FFF2-40B4-BE49-F238E27FC236}">
              <a16:creationId xmlns:a16="http://schemas.microsoft.com/office/drawing/2014/main" id="{CAFB8D72-846E-4F3B-8CEB-9E491D149686}"/>
            </a:ext>
          </a:extLst>
        </xdr:cNvPr>
        <xdr:cNvSpPr txBox="1"/>
      </xdr:nvSpPr>
      <xdr:spPr>
        <a:xfrm>
          <a:off x="859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62</xdr:row>
      <xdr:rowOff>154940</xdr:rowOff>
    </xdr:from>
    <xdr:to>
      <xdr:col>24</xdr:col>
      <xdr:colOff>114300</xdr:colOff>
      <xdr:row>63</xdr:row>
      <xdr:rowOff>85090</xdr:rowOff>
    </xdr:to>
    <xdr:sp macro="" textlink="">
      <xdr:nvSpPr>
        <xdr:cNvPr id="90" name="楕円 89">
          <a:extLst>
            <a:ext uri="{FF2B5EF4-FFF2-40B4-BE49-F238E27FC236}">
              <a16:creationId xmlns:a16="http://schemas.microsoft.com/office/drawing/2014/main" id="{1EE25DEC-975B-42F0-AD5F-9FC58227134D}"/>
            </a:ext>
          </a:extLst>
        </xdr:cNvPr>
        <xdr:cNvSpPr/>
      </xdr:nvSpPr>
      <xdr:spPr>
        <a:xfrm>
          <a:off x="4131310" y="1078484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62</xdr:row>
      <xdr:rowOff>133367</xdr:rowOff>
    </xdr:from>
    <xdr:ext cx="405111" cy="259045"/>
    <xdr:sp macro="" textlink="">
      <xdr:nvSpPr>
        <xdr:cNvPr id="91" name="【体育館・プール】&#10;有形固定資産減価償却率該当値テキスト">
          <a:extLst>
            <a:ext uri="{FF2B5EF4-FFF2-40B4-BE49-F238E27FC236}">
              <a16:creationId xmlns:a16="http://schemas.microsoft.com/office/drawing/2014/main" id="{88161F6A-86DF-43A8-97FC-676FC968D9EE}"/>
            </a:ext>
          </a:extLst>
        </xdr:cNvPr>
        <xdr:cNvSpPr txBox="1"/>
      </xdr:nvSpPr>
      <xdr:spPr>
        <a:xfrm>
          <a:off x="4212590" y="107594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62</xdr:row>
      <xdr:rowOff>32476</xdr:rowOff>
    </xdr:from>
    <xdr:to>
      <xdr:col>20</xdr:col>
      <xdr:colOff>38100</xdr:colOff>
      <xdr:row>62</xdr:row>
      <xdr:rowOff>134076</xdr:rowOff>
    </xdr:to>
    <xdr:sp macro="" textlink="">
      <xdr:nvSpPr>
        <xdr:cNvPr id="92" name="楕円 91">
          <a:extLst>
            <a:ext uri="{FF2B5EF4-FFF2-40B4-BE49-F238E27FC236}">
              <a16:creationId xmlns:a16="http://schemas.microsoft.com/office/drawing/2014/main" id="{AD961328-C266-45BA-868F-E4853FEC1B23}"/>
            </a:ext>
          </a:extLst>
        </xdr:cNvPr>
        <xdr:cNvSpPr/>
      </xdr:nvSpPr>
      <xdr:spPr>
        <a:xfrm>
          <a:off x="3388360" y="10660471"/>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62</xdr:row>
      <xdr:rowOff>83276</xdr:rowOff>
    </xdr:from>
    <xdr:to>
      <xdr:col>24</xdr:col>
      <xdr:colOff>63500</xdr:colOff>
      <xdr:row>63</xdr:row>
      <xdr:rowOff>34290</xdr:rowOff>
    </xdr:to>
    <xdr:cxnSp macro="">
      <xdr:nvCxnSpPr>
        <xdr:cNvPr id="93" name="直線コネクタ 92">
          <a:extLst>
            <a:ext uri="{FF2B5EF4-FFF2-40B4-BE49-F238E27FC236}">
              <a16:creationId xmlns:a16="http://schemas.microsoft.com/office/drawing/2014/main" id="{F05F295B-47FA-49FF-B965-86B7F325D15C}"/>
            </a:ext>
          </a:extLst>
        </xdr:cNvPr>
        <xdr:cNvCxnSpPr/>
      </xdr:nvCxnSpPr>
      <xdr:spPr>
        <a:xfrm>
          <a:off x="3431540" y="10715081"/>
          <a:ext cx="742950" cy="120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61</xdr:row>
      <xdr:rowOff>168003</xdr:rowOff>
    </xdr:from>
    <xdr:to>
      <xdr:col>15</xdr:col>
      <xdr:colOff>101600</xdr:colOff>
      <xdr:row>62</xdr:row>
      <xdr:rowOff>98153</xdr:rowOff>
    </xdr:to>
    <xdr:sp macro="" textlink="">
      <xdr:nvSpPr>
        <xdr:cNvPr id="94" name="楕円 93">
          <a:extLst>
            <a:ext uri="{FF2B5EF4-FFF2-40B4-BE49-F238E27FC236}">
              <a16:creationId xmlns:a16="http://schemas.microsoft.com/office/drawing/2014/main" id="{01799D2D-B870-4373-B62B-D569B2065695}"/>
            </a:ext>
          </a:extLst>
        </xdr:cNvPr>
        <xdr:cNvSpPr/>
      </xdr:nvSpPr>
      <xdr:spPr>
        <a:xfrm>
          <a:off x="2571750" y="10630263"/>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62</xdr:row>
      <xdr:rowOff>47353</xdr:rowOff>
    </xdr:from>
    <xdr:to>
      <xdr:col>19</xdr:col>
      <xdr:colOff>177800</xdr:colOff>
      <xdr:row>62</xdr:row>
      <xdr:rowOff>83276</xdr:rowOff>
    </xdr:to>
    <xdr:cxnSp macro="">
      <xdr:nvCxnSpPr>
        <xdr:cNvPr id="95" name="直線コネクタ 94">
          <a:extLst>
            <a:ext uri="{FF2B5EF4-FFF2-40B4-BE49-F238E27FC236}">
              <a16:creationId xmlns:a16="http://schemas.microsoft.com/office/drawing/2014/main" id="{B3F71242-EE29-47CE-909D-AC1FD93EEB94}"/>
            </a:ext>
          </a:extLst>
        </xdr:cNvPr>
        <xdr:cNvCxnSpPr/>
      </xdr:nvCxnSpPr>
      <xdr:spPr>
        <a:xfrm>
          <a:off x="2626360" y="10679158"/>
          <a:ext cx="805180" cy="35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61</xdr:row>
      <xdr:rowOff>132080</xdr:rowOff>
    </xdr:from>
    <xdr:to>
      <xdr:col>10</xdr:col>
      <xdr:colOff>165100</xdr:colOff>
      <xdr:row>62</xdr:row>
      <xdr:rowOff>62230</xdr:rowOff>
    </xdr:to>
    <xdr:sp macro="" textlink="">
      <xdr:nvSpPr>
        <xdr:cNvPr id="96" name="楕円 95">
          <a:extLst>
            <a:ext uri="{FF2B5EF4-FFF2-40B4-BE49-F238E27FC236}">
              <a16:creationId xmlns:a16="http://schemas.microsoft.com/office/drawing/2014/main" id="{F90AF556-94D2-4878-9308-44F14CBA3C7B}"/>
            </a:ext>
          </a:extLst>
        </xdr:cNvPr>
        <xdr:cNvSpPr/>
      </xdr:nvSpPr>
      <xdr:spPr>
        <a:xfrm>
          <a:off x="1774190" y="10594340"/>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62</xdr:row>
      <xdr:rowOff>11430</xdr:rowOff>
    </xdr:from>
    <xdr:to>
      <xdr:col>15</xdr:col>
      <xdr:colOff>50800</xdr:colOff>
      <xdr:row>62</xdr:row>
      <xdr:rowOff>47353</xdr:rowOff>
    </xdr:to>
    <xdr:cxnSp macro="">
      <xdr:nvCxnSpPr>
        <xdr:cNvPr id="97" name="直線コネクタ 96">
          <a:extLst>
            <a:ext uri="{FF2B5EF4-FFF2-40B4-BE49-F238E27FC236}">
              <a16:creationId xmlns:a16="http://schemas.microsoft.com/office/drawing/2014/main" id="{49D42370-9AFA-45A4-A1CA-2359563EC884}"/>
            </a:ext>
          </a:extLst>
        </xdr:cNvPr>
        <xdr:cNvCxnSpPr/>
      </xdr:nvCxnSpPr>
      <xdr:spPr>
        <a:xfrm>
          <a:off x="1828800" y="10645140"/>
          <a:ext cx="797560" cy="340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61</xdr:row>
      <xdr:rowOff>96157</xdr:rowOff>
    </xdr:from>
    <xdr:to>
      <xdr:col>6</xdr:col>
      <xdr:colOff>38100</xdr:colOff>
      <xdr:row>62</xdr:row>
      <xdr:rowOff>26307</xdr:rowOff>
    </xdr:to>
    <xdr:sp macro="" textlink="">
      <xdr:nvSpPr>
        <xdr:cNvPr id="98" name="楕円 97">
          <a:extLst>
            <a:ext uri="{FF2B5EF4-FFF2-40B4-BE49-F238E27FC236}">
              <a16:creationId xmlns:a16="http://schemas.microsoft.com/office/drawing/2014/main" id="{68949C5F-9E87-46A3-BA5C-FA3B4CDCC453}"/>
            </a:ext>
          </a:extLst>
        </xdr:cNvPr>
        <xdr:cNvSpPr/>
      </xdr:nvSpPr>
      <xdr:spPr>
        <a:xfrm>
          <a:off x="988060" y="10550797"/>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61</xdr:row>
      <xdr:rowOff>146957</xdr:rowOff>
    </xdr:from>
    <xdr:to>
      <xdr:col>10</xdr:col>
      <xdr:colOff>114300</xdr:colOff>
      <xdr:row>62</xdr:row>
      <xdr:rowOff>11430</xdr:rowOff>
    </xdr:to>
    <xdr:cxnSp macro="">
      <xdr:nvCxnSpPr>
        <xdr:cNvPr id="99" name="直線コネクタ 98">
          <a:extLst>
            <a:ext uri="{FF2B5EF4-FFF2-40B4-BE49-F238E27FC236}">
              <a16:creationId xmlns:a16="http://schemas.microsoft.com/office/drawing/2014/main" id="{3C5EA26A-2E2B-4061-A891-DFAF361833A0}"/>
            </a:ext>
          </a:extLst>
        </xdr:cNvPr>
        <xdr:cNvCxnSpPr/>
      </xdr:nvCxnSpPr>
      <xdr:spPr>
        <a:xfrm>
          <a:off x="1031240" y="10603502"/>
          <a:ext cx="797560" cy="416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31404</xdr:rowOff>
    </xdr:from>
    <xdr:ext cx="405111" cy="259045"/>
    <xdr:sp macro="" textlink="">
      <xdr:nvSpPr>
        <xdr:cNvPr id="100" name="n_1aveValue【体育館・プール】&#10;有形固定資産減価償却率">
          <a:extLst>
            <a:ext uri="{FF2B5EF4-FFF2-40B4-BE49-F238E27FC236}">
              <a16:creationId xmlns:a16="http://schemas.microsoft.com/office/drawing/2014/main" id="{58AF3F16-7B1B-4B39-AE34-6347CC09F300}"/>
            </a:ext>
          </a:extLst>
        </xdr:cNvPr>
        <xdr:cNvSpPr txBox="1"/>
      </xdr:nvSpPr>
      <xdr:spPr>
        <a:xfrm>
          <a:off x="3239144" y="103164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77124</xdr:rowOff>
    </xdr:from>
    <xdr:ext cx="405111" cy="259045"/>
    <xdr:sp macro="" textlink="">
      <xdr:nvSpPr>
        <xdr:cNvPr id="101" name="n_2aveValue【体育館・プール】&#10;有形固定資産減価償却率">
          <a:extLst>
            <a:ext uri="{FF2B5EF4-FFF2-40B4-BE49-F238E27FC236}">
              <a16:creationId xmlns:a16="http://schemas.microsoft.com/office/drawing/2014/main" id="{D1C5F232-BE86-41A1-9C8D-D93C031884ED}"/>
            </a:ext>
          </a:extLst>
        </xdr:cNvPr>
        <xdr:cNvSpPr txBox="1"/>
      </xdr:nvSpPr>
      <xdr:spPr>
        <a:xfrm>
          <a:off x="2439044" y="101926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46100</xdr:rowOff>
    </xdr:from>
    <xdr:ext cx="405111" cy="259045"/>
    <xdr:sp macro="" textlink="">
      <xdr:nvSpPr>
        <xdr:cNvPr id="102" name="n_3aveValue【体育館・プール】&#10;有形固定資産減価償却率">
          <a:extLst>
            <a:ext uri="{FF2B5EF4-FFF2-40B4-BE49-F238E27FC236}">
              <a16:creationId xmlns:a16="http://schemas.microsoft.com/office/drawing/2014/main" id="{EBD7AB6F-7CE1-4328-869F-55B7174C95CC}"/>
            </a:ext>
          </a:extLst>
        </xdr:cNvPr>
        <xdr:cNvSpPr txBox="1"/>
      </xdr:nvSpPr>
      <xdr:spPr>
        <a:xfrm>
          <a:off x="1641484" y="103350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62</xdr:row>
      <xdr:rowOff>45193</xdr:rowOff>
    </xdr:from>
    <xdr:ext cx="405111" cy="259045"/>
    <xdr:sp macro="" textlink="">
      <xdr:nvSpPr>
        <xdr:cNvPr id="103" name="n_4aveValue【体育館・プール】&#10;有形固定資産減価償却率">
          <a:extLst>
            <a:ext uri="{FF2B5EF4-FFF2-40B4-BE49-F238E27FC236}">
              <a16:creationId xmlns:a16="http://schemas.microsoft.com/office/drawing/2014/main" id="{F4D4E10E-21D9-4646-951E-1088A152053F}"/>
            </a:ext>
          </a:extLst>
        </xdr:cNvPr>
        <xdr:cNvSpPr txBox="1"/>
      </xdr:nvSpPr>
      <xdr:spPr>
        <a:xfrm>
          <a:off x="855354" y="106769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62</xdr:row>
      <xdr:rowOff>125203</xdr:rowOff>
    </xdr:from>
    <xdr:ext cx="405111" cy="259045"/>
    <xdr:sp macro="" textlink="">
      <xdr:nvSpPr>
        <xdr:cNvPr id="104" name="n_1mainValue【体育館・プール】&#10;有形固定資産減価償却率">
          <a:extLst>
            <a:ext uri="{FF2B5EF4-FFF2-40B4-BE49-F238E27FC236}">
              <a16:creationId xmlns:a16="http://schemas.microsoft.com/office/drawing/2014/main" id="{230612EA-8F4E-4051-A1BC-CCEC9CF08522}"/>
            </a:ext>
          </a:extLst>
        </xdr:cNvPr>
        <xdr:cNvSpPr txBox="1"/>
      </xdr:nvSpPr>
      <xdr:spPr>
        <a:xfrm>
          <a:off x="3239144" y="107570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62</xdr:row>
      <xdr:rowOff>89280</xdr:rowOff>
    </xdr:from>
    <xdr:ext cx="405111" cy="259045"/>
    <xdr:sp macro="" textlink="">
      <xdr:nvSpPr>
        <xdr:cNvPr id="105" name="n_2mainValue【体育館・プール】&#10;有形固定資産減価償却率">
          <a:extLst>
            <a:ext uri="{FF2B5EF4-FFF2-40B4-BE49-F238E27FC236}">
              <a16:creationId xmlns:a16="http://schemas.microsoft.com/office/drawing/2014/main" id="{0612B686-C937-487C-AF42-579F980B602D}"/>
            </a:ext>
          </a:extLst>
        </xdr:cNvPr>
        <xdr:cNvSpPr txBox="1"/>
      </xdr:nvSpPr>
      <xdr:spPr>
        <a:xfrm>
          <a:off x="2439044" y="107229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62</xdr:row>
      <xdr:rowOff>53357</xdr:rowOff>
    </xdr:from>
    <xdr:ext cx="405111" cy="259045"/>
    <xdr:sp macro="" textlink="">
      <xdr:nvSpPr>
        <xdr:cNvPr id="106" name="n_3mainValue【体育館・プール】&#10;有形固定資産減価償却率">
          <a:extLst>
            <a:ext uri="{FF2B5EF4-FFF2-40B4-BE49-F238E27FC236}">
              <a16:creationId xmlns:a16="http://schemas.microsoft.com/office/drawing/2014/main" id="{56A1E365-B02F-43D1-9614-90F255154F44}"/>
            </a:ext>
          </a:extLst>
        </xdr:cNvPr>
        <xdr:cNvSpPr txBox="1"/>
      </xdr:nvSpPr>
      <xdr:spPr>
        <a:xfrm>
          <a:off x="1641484" y="10687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42834</xdr:rowOff>
    </xdr:from>
    <xdr:ext cx="405111" cy="259045"/>
    <xdr:sp macro="" textlink="">
      <xdr:nvSpPr>
        <xdr:cNvPr id="107" name="n_4mainValue【体育館・プール】&#10;有形固定資産減価償却率">
          <a:extLst>
            <a:ext uri="{FF2B5EF4-FFF2-40B4-BE49-F238E27FC236}">
              <a16:creationId xmlns:a16="http://schemas.microsoft.com/office/drawing/2014/main" id="{ED9F1516-895F-4C20-9016-9CCFC451AAE4}"/>
            </a:ext>
          </a:extLst>
        </xdr:cNvPr>
        <xdr:cNvSpPr txBox="1"/>
      </xdr:nvSpPr>
      <xdr:spPr>
        <a:xfrm>
          <a:off x="855354" y="103317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108" name="正方形/長方形 107">
          <a:extLst>
            <a:ext uri="{FF2B5EF4-FFF2-40B4-BE49-F238E27FC236}">
              <a16:creationId xmlns:a16="http://schemas.microsoft.com/office/drawing/2014/main" id="{08C9EBC1-857F-4917-84CE-A27E3EDB5688}"/>
            </a:ext>
          </a:extLst>
        </xdr:cNvPr>
        <xdr:cNvSpPr/>
      </xdr:nvSpPr>
      <xdr:spPr>
        <a:xfrm>
          <a:off x="596011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109" name="正方形/長方形 108">
          <a:extLst>
            <a:ext uri="{FF2B5EF4-FFF2-40B4-BE49-F238E27FC236}">
              <a16:creationId xmlns:a16="http://schemas.microsoft.com/office/drawing/2014/main" id="{FBC44488-F181-4F25-96E0-7FD9407C4446}"/>
            </a:ext>
          </a:extLst>
        </xdr:cNvPr>
        <xdr:cNvSpPr/>
      </xdr:nvSpPr>
      <xdr:spPr>
        <a:xfrm>
          <a:off x="60604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110" name="正方形/長方形 109">
          <a:extLst>
            <a:ext uri="{FF2B5EF4-FFF2-40B4-BE49-F238E27FC236}">
              <a16:creationId xmlns:a16="http://schemas.microsoft.com/office/drawing/2014/main" id="{B0B92EDF-3A63-402F-9BC0-8ED5A0907662}"/>
            </a:ext>
          </a:extLst>
        </xdr:cNvPr>
        <xdr:cNvSpPr/>
      </xdr:nvSpPr>
      <xdr:spPr>
        <a:xfrm>
          <a:off x="60604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111" name="正方形/長方形 110">
          <a:extLst>
            <a:ext uri="{FF2B5EF4-FFF2-40B4-BE49-F238E27FC236}">
              <a16:creationId xmlns:a16="http://schemas.microsoft.com/office/drawing/2014/main" id="{889F5AC0-27E4-4E79-8E55-64EC72B730B8}"/>
            </a:ext>
          </a:extLst>
        </xdr:cNvPr>
        <xdr:cNvSpPr/>
      </xdr:nvSpPr>
      <xdr:spPr>
        <a:xfrm>
          <a:off x="69888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112" name="正方形/長方形 111">
          <a:extLst>
            <a:ext uri="{FF2B5EF4-FFF2-40B4-BE49-F238E27FC236}">
              <a16:creationId xmlns:a16="http://schemas.microsoft.com/office/drawing/2014/main" id="{325DF991-7D70-43F5-9E03-04F066A07D16}"/>
            </a:ext>
          </a:extLst>
        </xdr:cNvPr>
        <xdr:cNvSpPr/>
      </xdr:nvSpPr>
      <xdr:spPr>
        <a:xfrm>
          <a:off x="69888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113" name="正方形/長方形 112">
          <a:extLst>
            <a:ext uri="{FF2B5EF4-FFF2-40B4-BE49-F238E27FC236}">
              <a16:creationId xmlns:a16="http://schemas.microsoft.com/office/drawing/2014/main" id="{55E6CBED-6266-4D6F-A80E-E2EC6F6F951B}"/>
            </a:ext>
          </a:extLst>
        </xdr:cNvPr>
        <xdr:cNvSpPr/>
      </xdr:nvSpPr>
      <xdr:spPr>
        <a:xfrm>
          <a:off x="80175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114" name="正方形/長方形 113">
          <a:extLst>
            <a:ext uri="{FF2B5EF4-FFF2-40B4-BE49-F238E27FC236}">
              <a16:creationId xmlns:a16="http://schemas.microsoft.com/office/drawing/2014/main" id="{7D4EC6BC-0740-42D7-903A-B1223D1CEF47}"/>
            </a:ext>
          </a:extLst>
        </xdr:cNvPr>
        <xdr:cNvSpPr/>
      </xdr:nvSpPr>
      <xdr:spPr>
        <a:xfrm>
          <a:off x="80175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115" name="正方形/長方形 114">
          <a:extLst>
            <a:ext uri="{FF2B5EF4-FFF2-40B4-BE49-F238E27FC236}">
              <a16:creationId xmlns:a16="http://schemas.microsoft.com/office/drawing/2014/main" id="{65862916-88D8-42AC-97A2-0E39E9CCA4E8}"/>
            </a:ext>
          </a:extLst>
        </xdr:cNvPr>
        <xdr:cNvSpPr/>
      </xdr:nvSpPr>
      <xdr:spPr>
        <a:xfrm>
          <a:off x="596011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116" name="テキスト ボックス 115">
          <a:extLst>
            <a:ext uri="{FF2B5EF4-FFF2-40B4-BE49-F238E27FC236}">
              <a16:creationId xmlns:a16="http://schemas.microsoft.com/office/drawing/2014/main" id="{8E79F330-5C36-4BEF-BD44-30A40CA61677}"/>
            </a:ext>
          </a:extLst>
        </xdr:cNvPr>
        <xdr:cNvSpPr txBox="1"/>
      </xdr:nvSpPr>
      <xdr:spPr>
        <a:xfrm>
          <a:off x="592201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117" name="直線コネクタ 116">
          <a:extLst>
            <a:ext uri="{FF2B5EF4-FFF2-40B4-BE49-F238E27FC236}">
              <a16:creationId xmlns:a16="http://schemas.microsoft.com/office/drawing/2014/main" id="{5A0141AC-071A-4403-B582-9319FB0E6070}"/>
            </a:ext>
          </a:extLst>
        </xdr:cNvPr>
        <xdr:cNvCxnSpPr/>
      </xdr:nvCxnSpPr>
      <xdr:spPr>
        <a:xfrm>
          <a:off x="5960110" y="1143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76200</xdr:rowOff>
    </xdr:from>
    <xdr:to>
      <xdr:col>59</xdr:col>
      <xdr:colOff>50800</xdr:colOff>
      <xdr:row>64</xdr:row>
      <xdr:rowOff>76200</xdr:rowOff>
    </xdr:to>
    <xdr:cxnSp macro="">
      <xdr:nvCxnSpPr>
        <xdr:cNvPr id="118" name="直線コネクタ 117">
          <a:extLst>
            <a:ext uri="{FF2B5EF4-FFF2-40B4-BE49-F238E27FC236}">
              <a16:creationId xmlns:a16="http://schemas.microsoft.com/office/drawing/2014/main" id="{ED38F4B7-4670-4020-BF07-FAFF85F9C340}"/>
            </a:ext>
          </a:extLst>
        </xdr:cNvPr>
        <xdr:cNvCxnSpPr/>
      </xdr:nvCxnSpPr>
      <xdr:spPr>
        <a:xfrm>
          <a:off x="5960110" y="1104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63</xdr:row>
      <xdr:rowOff>105427</xdr:rowOff>
    </xdr:from>
    <xdr:ext cx="467179" cy="259045"/>
    <xdr:sp macro="" textlink="">
      <xdr:nvSpPr>
        <xdr:cNvPr id="119" name="テキスト ボックス 118">
          <a:extLst>
            <a:ext uri="{FF2B5EF4-FFF2-40B4-BE49-F238E27FC236}">
              <a16:creationId xmlns:a16="http://schemas.microsoft.com/office/drawing/2014/main" id="{F6EED37F-BCC3-4C97-89BD-BF8E4B2E80BD}"/>
            </a:ext>
          </a:extLst>
        </xdr:cNvPr>
        <xdr:cNvSpPr txBox="1"/>
      </xdr:nvSpPr>
      <xdr:spPr>
        <a:xfrm>
          <a:off x="5527221" y="1090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38100</xdr:rowOff>
    </xdr:from>
    <xdr:to>
      <xdr:col>59</xdr:col>
      <xdr:colOff>50800</xdr:colOff>
      <xdr:row>62</xdr:row>
      <xdr:rowOff>38100</xdr:rowOff>
    </xdr:to>
    <xdr:cxnSp macro="">
      <xdr:nvCxnSpPr>
        <xdr:cNvPr id="120" name="直線コネクタ 119">
          <a:extLst>
            <a:ext uri="{FF2B5EF4-FFF2-40B4-BE49-F238E27FC236}">
              <a16:creationId xmlns:a16="http://schemas.microsoft.com/office/drawing/2014/main" id="{FA6BE16B-20C6-4E4C-BD3A-FA7053B94A58}"/>
            </a:ext>
          </a:extLst>
        </xdr:cNvPr>
        <xdr:cNvCxnSpPr/>
      </xdr:nvCxnSpPr>
      <xdr:spPr>
        <a:xfrm>
          <a:off x="5960110" y="1066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61</xdr:row>
      <xdr:rowOff>67327</xdr:rowOff>
    </xdr:from>
    <xdr:ext cx="467179" cy="259045"/>
    <xdr:sp macro="" textlink="">
      <xdr:nvSpPr>
        <xdr:cNvPr id="121" name="テキスト ボックス 120">
          <a:extLst>
            <a:ext uri="{FF2B5EF4-FFF2-40B4-BE49-F238E27FC236}">
              <a16:creationId xmlns:a16="http://schemas.microsoft.com/office/drawing/2014/main" id="{E1BC95AB-466E-40E4-9ADE-34AFE6706EC4}"/>
            </a:ext>
          </a:extLst>
        </xdr:cNvPr>
        <xdr:cNvSpPr txBox="1"/>
      </xdr:nvSpPr>
      <xdr:spPr>
        <a:xfrm>
          <a:off x="5527221" y="1052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122" name="直線コネクタ 121">
          <a:extLst>
            <a:ext uri="{FF2B5EF4-FFF2-40B4-BE49-F238E27FC236}">
              <a16:creationId xmlns:a16="http://schemas.microsoft.com/office/drawing/2014/main" id="{E67FD1F7-AE6E-4FFB-9446-D9A0179AD778}"/>
            </a:ext>
          </a:extLst>
        </xdr:cNvPr>
        <xdr:cNvCxnSpPr/>
      </xdr:nvCxnSpPr>
      <xdr:spPr>
        <a:xfrm>
          <a:off x="5960110" y="1028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123" name="テキスト ボックス 122">
          <a:extLst>
            <a:ext uri="{FF2B5EF4-FFF2-40B4-BE49-F238E27FC236}">
              <a16:creationId xmlns:a16="http://schemas.microsoft.com/office/drawing/2014/main" id="{CB4090AF-B340-49E3-80F9-4D30597E0F3C}"/>
            </a:ext>
          </a:extLst>
        </xdr:cNvPr>
        <xdr:cNvSpPr txBox="1"/>
      </xdr:nvSpPr>
      <xdr:spPr>
        <a:xfrm>
          <a:off x="5527221" y="1014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133350</xdr:rowOff>
    </xdr:from>
    <xdr:to>
      <xdr:col>59</xdr:col>
      <xdr:colOff>50800</xdr:colOff>
      <xdr:row>57</xdr:row>
      <xdr:rowOff>133350</xdr:rowOff>
    </xdr:to>
    <xdr:cxnSp macro="">
      <xdr:nvCxnSpPr>
        <xdr:cNvPr id="124" name="直線コネクタ 123">
          <a:extLst>
            <a:ext uri="{FF2B5EF4-FFF2-40B4-BE49-F238E27FC236}">
              <a16:creationId xmlns:a16="http://schemas.microsoft.com/office/drawing/2014/main" id="{B774EBE4-ADAB-46A1-98B3-58BAE4607768}"/>
            </a:ext>
          </a:extLst>
        </xdr:cNvPr>
        <xdr:cNvCxnSpPr/>
      </xdr:nvCxnSpPr>
      <xdr:spPr>
        <a:xfrm>
          <a:off x="5960110" y="9902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56</xdr:row>
      <xdr:rowOff>162577</xdr:rowOff>
    </xdr:from>
    <xdr:ext cx="467179" cy="259045"/>
    <xdr:sp macro="" textlink="">
      <xdr:nvSpPr>
        <xdr:cNvPr id="125" name="テキスト ボックス 124">
          <a:extLst>
            <a:ext uri="{FF2B5EF4-FFF2-40B4-BE49-F238E27FC236}">
              <a16:creationId xmlns:a16="http://schemas.microsoft.com/office/drawing/2014/main" id="{C8DDC5AB-95FE-4BFD-B15D-EA7113260790}"/>
            </a:ext>
          </a:extLst>
        </xdr:cNvPr>
        <xdr:cNvSpPr txBox="1"/>
      </xdr:nvSpPr>
      <xdr:spPr>
        <a:xfrm>
          <a:off x="5527221" y="9765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95250</xdr:rowOff>
    </xdr:from>
    <xdr:to>
      <xdr:col>59</xdr:col>
      <xdr:colOff>50800</xdr:colOff>
      <xdr:row>55</xdr:row>
      <xdr:rowOff>95250</xdr:rowOff>
    </xdr:to>
    <xdr:cxnSp macro="">
      <xdr:nvCxnSpPr>
        <xdr:cNvPr id="126" name="直線コネクタ 125">
          <a:extLst>
            <a:ext uri="{FF2B5EF4-FFF2-40B4-BE49-F238E27FC236}">
              <a16:creationId xmlns:a16="http://schemas.microsoft.com/office/drawing/2014/main" id="{373AC0E0-4202-4183-A01F-7001D0E96EF8}"/>
            </a:ext>
          </a:extLst>
        </xdr:cNvPr>
        <xdr:cNvCxnSpPr/>
      </xdr:nvCxnSpPr>
      <xdr:spPr>
        <a:xfrm>
          <a:off x="5960110" y="952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124477</xdr:rowOff>
    </xdr:from>
    <xdr:ext cx="467179" cy="259045"/>
    <xdr:sp macro="" textlink="">
      <xdr:nvSpPr>
        <xdr:cNvPr id="127" name="テキスト ボックス 126">
          <a:extLst>
            <a:ext uri="{FF2B5EF4-FFF2-40B4-BE49-F238E27FC236}">
              <a16:creationId xmlns:a16="http://schemas.microsoft.com/office/drawing/2014/main" id="{C6265DC3-12BB-43CF-8D29-A5AC96473B80}"/>
            </a:ext>
          </a:extLst>
        </xdr:cNvPr>
        <xdr:cNvSpPr txBox="1"/>
      </xdr:nvSpPr>
      <xdr:spPr>
        <a:xfrm>
          <a:off x="5527221" y="938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128" name="直線コネクタ 127">
          <a:extLst>
            <a:ext uri="{FF2B5EF4-FFF2-40B4-BE49-F238E27FC236}">
              <a16:creationId xmlns:a16="http://schemas.microsoft.com/office/drawing/2014/main" id="{1F80A01C-EDBA-4C58-AA4C-B75AC9331E71}"/>
            </a:ext>
          </a:extLst>
        </xdr:cNvPr>
        <xdr:cNvCxnSpPr/>
      </xdr:nvCxnSpPr>
      <xdr:spPr>
        <a:xfrm>
          <a:off x="5960110" y="914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52</xdr:row>
      <xdr:rowOff>86377</xdr:rowOff>
    </xdr:from>
    <xdr:ext cx="531299" cy="259045"/>
    <xdr:sp macro="" textlink="">
      <xdr:nvSpPr>
        <xdr:cNvPr id="129" name="テキスト ボックス 128">
          <a:extLst>
            <a:ext uri="{FF2B5EF4-FFF2-40B4-BE49-F238E27FC236}">
              <a16:creationId xmlns:a16="http://schemas.microsoft.com/office/drawing/2014/main" id="{162DD8FA-3F75-4A4F-9D3D-8A7D080E5A6A}"/>
            </a:ext>
          </a:extLst>
        </xdr:cNvPr>
        <xdr:cNvSpPr txBox="1"/>
      </xdr:nvSpPr>
      <xdr:spPr>
        <a:xfrm>
          <a:off x="5485961" y="900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130" name="【体育館・プール】&#10;一人当たり面積グラフ枠">
          <a:extLst>
            <a:ext uri="{FF2B5EF4-FFF2-40B4-BE49-F238E27FC236}">
              <a16:creationId xmlns:a16="http://schemas.microsoft.com/office/drawing/2014/main" id="{E1A9E65D-6EE0-42F1-9D51-E6F9FC14366E}"/>
            </a:ext>
          </a:extLst>
        </xdr:cNvPr>
        <xdr:cNvSpPr/>
      </xdr:nvSpPr>
      <xdr:spPr>
        <a:xfrm>
          <a:off x="596011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46101</xdr:rowOff>
    </xdr:from>
    <xdr:to>
      <xdr:col>54</xdr:col>
      <xdr:colOff>189865</xdr:colOff>
      <xdr:row>64</xdr:row>
      <xdr:rowOff>75057</xdr:rowOff>
    </xdr:to>
    <xdr:cxnSp macro="">
      <xdr:nvCxnSpPr>
        <xdr:cNvPr id="131" name="直線コネクタ 130">
          <a:extLst>
            <a:ext uri="{FF2B5EF4-FFF2-40B4-BE49-F238E27FC236}">
              <a16:creationId xmlns:a16="http://schemas.microsoft.com/office/drawing/2014/main" id="{221D94CE-0AE0-4BF9-8207-88427435D997}"/>
            </a:ext>
          </a:extLst>
        </xdr:cNvPr>
        <xdr:cNvCxnSpPr/>
      </xdr:nvCxnSpPr>
      <xdr:spPr>
        <a:xfrm flipV="1">
          <a:off x="9429115" y="9477756"/>
          <a:ext cx="0" cy="15701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78884</xdr:rowOff>
    </xdr:from>
    <xdr:ext cx="469744" cy="259045"/>
    <xdr:sp macro="" textlink="">
      <xdr:nvSpPr>
        <xdr:cNvPr id="132" name="【体育館・プール】&#10;一人当たり面積最小値テキスト">
          <a:extLst>
            <a:ext uri="{FF2B5EF4-FFF2-40B4-BE49-F238E27FC236}">
              <a16:creationId xmlns:a16="http://schemas.microsoft.com/office/drawing/2014/main" id="{AD745129-28F8-48E0-9901-AC77B9376DB6}"/>
            </a:ext>
          </a:extLst>
        </xdr:cNvPr>
        <xdr:cNvSpPr txBox="1"/>
      </xdr:nvSpPr>
      <xdr:spPr>
        <a:xfrm>
          <a:off x="9467850" y="110516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75057</xdr:rowOff>
    </xdr:from>
    <xdr:to>
      <xdr:col>55</xdr:col>
      <xdr:colOff>88900</xdr:colOff>
      <xdr:row>64</xdr:row>
      <xdr:rowOff>75057</xdr:rowOff>
    </xdr:to>
    <xdr:cxnSp macro="">
      <xdr:nvCxnSpPr>
        <xdr:cNvPr id="133" name="直線コネクタ 132">
          <a:extLst>
            <a:ext uri="{FF2B5EF4-FFF2-40B4-BE49-F238E27FC236}">
              <a16:creationId xmlns:a16="http://schemas.microsoft.com/office/drawing/2014/main" id="{AA04B100-C1CA-49B1-A74A-E7C3C35CBC92}"/>
            </a:ext>
          </a:extLst>
        </xdr:cNvPr>
        <xdr:cNvCxnSpPr/>
      </xdr:nvCxnSpPr>
      <xdr:spPr>
        <a:xfrm>
          <a:off x="9356090" y="11047857"/>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53</xdr:row>
      <xdr:rowOff>164228</xdr:rowOff>
    </xdr:from>
    <xdr:ext cx="469744" cy="259045"/>
    <xdr:sp macro="" textlink="">
      <xdr:nvSpPr>
        <xdr:cNvPr id="134" name="【体育館・プール】&#10;一人当たり面積最大値テキスト">
          <a:extLst>
            <a:ext uri="{FF2B5EF4-FFF2-40B4-BE49-F238E27FC236}">
              <a16:creationId xmlns:a16="http://schemas.microsoft.com/office/drawing/2014/main" id="{9671A632-95C1-4EF3-B28D-AD94C154778E}"/>
            </a:ext>
          </a:extLst>
        </xdr:cNvPr>
        <xdr:cNvSpPr txBox="1"/>
      </xdr:nvSpPr>
      <xdr:spPr>
        <a:xfrm>
          <a:off x="9467850" y="9254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46101</xdr:rowOff>
    </xdr:from>
    <xdr:to>
      <xdr:col>55</xdr:col>
      <xdr:colOff>88900</xdr:colOff>
      <xdr:row>55</xdr:row>
      <xdr:rowOff>46101</xdr:rowOff>
    </xdr:to>
    <xdr:cxnSp macro="">
      <xdr:nvCxnSpPr>
        <xdr:cNvPr id="135" name="直線コネクタ 134">
          <a:extLst>
            <a:ext uri="{FF2B5EF4-FFF2-40B4-BE49-F238E27FC236}">
              <a16:creationId xmlns:a16="http://schemas.microsoft.com/office/drawing/2014/main" id="{33D556EC-C6CA-41F4-8AEF-34AB2151CA22}"/>
            </a:ext>
          </a:extLst>
        </xdr:cNvPr>
        <xdr:cNvCxnSpPr/>
      </xdr:nvCxnSpPr>
      <xdr:spPr>
        <a:xfrm>
          <a:off x="9356090" y="9477756"/>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62</xdr:row>
      <xdr:rowOff>6176</xdr:rowOff>
    </xdr:from>
    <xdr:ext cx="469744" cy="259045"/>
    <xdr:sp macro="" textlink="">
      <xdr:nvSpPr>
        <xdr:cNvPr id="136" name="【体育館・プール】&#10;一人当たり面積平均値テキスト">
          <a:extLst>
            <a:ext uri="{FF2B5EF4-FFF2-40B4-BE49-F238E27FC236}">
              <a16:creationId xmlns:a16="http://schemas.microsoft.com/office/drawing/2014/main" id="{87D7CDF0-106E-4F6D-BD28-DD17F424032E}"/>
            </a:ext>
          </a:extLst>
        </xdr:cNvPr>
        <xdr:cNvSpPr txBox="1"/>
      </xdr:nvSpPr>
      <xdr:spPr>
        <a:xfrm>
          <a:off x="9467850" y="1063798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62</xdr:row>
      <xdr:rowOff>154749</xdr:rowOff>
    </xdr:from>
    <xdr:to>
      <xdr:col>55</xdr:col>
      <xdr:colOff>50800</xdr:colOff>
      <xdr:row>63</xdr:row>
      <xdr:rowOff>84899</xdr:rowOff>
    </xdr:to>
    <xdr:sp macro="" textlink="">
      <xdr:nvSpPr>
        <xdr:cNvPr id="137" name="フローチャート: 判断 136">
          <a:extLst>
            <a:ext uri="{FF2B5EF4-FFF2-40B4-BE49-F238E27FC236}">
              <a16:creationId xmlns:a16="http://schemas.microsoft.com/office/drawing/2014/main" id="{EED724B3-1491-4490-8BBD-3B702C8ACE29}"/>
            </a:ext>
          </a:extLst>
        </xdr:cNvPr>
        <xdr:cNvSpPr/>
      </xdr:nvSpPr>
      <xdr:spPr>
        <a:xfrm>
          <a:off x="9394190" y="10784649"/>
          <a:ext cx="9017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62</xdr:row>
      <xdr:rowOff>156464</xdr:rowOff>
    </xdr:from>
    <xdr:to>
      <xdr:col>50</xdr:col>
      <xdr:colOff>165100</xdr:colOff>
      <xdr:row>63</xdr:row>
      <xdr:rowOff>86614</xdr:rowOff>
    </xdr:to>
    <xdr:sp macro="" textlink="">
      <xdr:nvSpPr>
        <xdr:cNvPr id="138" name="フローチャート: 判断 137">
          <a:extLst>
            <a:ext uri="{FF2B5EF4-FFF2-40B4-BE49-F238E27FC236}">
              <a16:creationId xmlns:a16="http://schemas.microsoft.com/office/drawing/2014/main" id="{FE3118E4-22E1-466B-8FC4-8B4CB0BE9DD7}"/>
            </a:ext>
          </a:extLst>
        </xdr:cNvPr>
        <xdr:cNvSpPr/>
      </xdr:nvSpPr>
      <xdr:spPr>
        <a:xfrm>
          <a:off x="8632190" y="10788269"/>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162369</xdr:rowOff>
    </xdr:from>
    <xdr:to>
      <xdr:col>46</xdr:col>
      <xdr:colOff>38100</xdr:colOff>
      <xdr:row>63</xdr:row>
      <xdr:rowOff>92519</xdr:rowOff>
    </xdr:to>
    <xdr:sp macro="" textlink="">
      <xdr:nvSpPr>
        <xdr:cNvPr id="139" name="フローチャート: 判断 138">
          <a:extLst>
            <a:ext uri="{FF2B5EF4-FFF2-40B4-BE49-F238E27FC236}">
              <a16:creationId xmlns:a16="http://schemas.microsoft.com/office/drawing/2014/main" id="{09558D99-4102-4E07-B732-0A1AFDC588A1}"/>
            </a:ext>
          </a:extLst>
        </xdr:cNvPr>
        <xdr:cNvSpPr/>
      </xdr:nvSpPr>
      <xdr:spPr>
        <a:xfrm>
          <a:off x="7846060" y="10794174"/>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63</xdr:row>
      <xdr:rowOff>5207</xdr:rowOff>
    </xdr:from>
    <xdr:to>
      <xdr:col>41</xdr:col>
      <xdr:colOff>101600</xdr:colOff>
      <xdr:row>63</xdr:row>
      <xdr:rowOff>106807</xdr:rowOff>
    </xdr:to>
    <xdr:sp macro="" textlink="">
      <xdr:nvSpPr>
        <xdr:cNvPr id="140" name="フローチャート: 判断 139">
          <a:extLst>
            <a:ext uri="{FF2B5EF4-FFF2-40B4-BE49-F238E27FC236}">
              <a16:creationId xmlns:a16="http://schemas.microsoft.com/office/drawing/2014/main" id="{EC89D052-369E-45E4-93D2-33ACCF22A87F}"/>
            </a:ext>
          </a:extLst>
        </xdr:cNvPr>
        <xdr:cNvSpPr/>
      </xdr:nvSpPr>
      <xdr:spPr>
        <a:xfrm>
          <a:off x="7029450" y="10808462"/>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63</xdr:row>
      <xdr:rowOff>3302</xdr:rowOff>
    </xdr:from>
    <xdr:to>
      <xdr:col>36</xdr:col>
      <xdr:colOff>165100</xdr:colOff>
      <xdr:row>63</xdr:row>
      <xdr:rowOff>104902</xdr:rowOff>
    </xdr:to>
    <xdr:sp macro="" textlink="">
      <xdr:nvSpPr>
        <xdr:cNvPr id="141" name="フローチャート: 判断 140">
          <a:extLst>
            <a:ext uri="{FF2B5EF4-FFF2-40B4-BE49-F238E27FC236}">
              <a16:creationId xmlns:a16="http://schemas.microsoft.com/office/drawing/2014/main" id="{607A1AEC-C9B5-479A-8520-4EF935D658FB}"/>
            </a:ext>
          </a:extLst>
        </xdr:cNvPr>
        <xdr:cNvSpPr/>
      </xdr:nvSpPr>
      <xdr:spPr>
        <a:xfrm>
          <a:off x="6231890" y="10804652"/>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142" name="テキスト ボックス 141">
          <a:extLst>
            <a:ext uri="{FF2B5EF4-FFF2-40B4-BE49-F238E27FC236}">
              <a16:creationId xmlns:a16="http://schemas.microsoft.com/office/drawing/2014/main" id="{B9430F4F-4E8E-4DF6-8622-A77F9164DCBF}"/>
            </a:ext>
          </a:extLst>
        </xdr:cNvPr>
        <xdr:cNvSpPr txBox="1"/>
      </xdr:nvSpPr>
      <xdr:spPr>
        <a:xfrm>
          <a:off x="92583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143" name="テキスト ボックス 142">
          <a:extLst>
            <a:ext uri="{FF2B5EF4-FFF2-40B4-BE49-F238E27FC236}">
              <a16:creationId xmlns:a16="http://schemas.microsoft.com/office/drawing/2014/main" id="{2F72CB97-64AC-4C80-9B28-6FF659849A1C}"/>
            </a:ext>
          </a:extLst>
        </xdr:cNvPr>
        <xdr:cNvSpPr txBox="1"/>
      </xdr:nvSpPr>
      <xdr:spPr>
        <a:xfrm>
          <a:off x="85153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144" name="テキスト ボックス 143">
          <a:extLst>
            <a:ext uri="{FF2B5EF4-FFF2-40B4-BE49-F238E27FC236}">
              <a16:creationId xmlns:a16="http://schemas.microsoft.com/office/drawing/2014/main" id="{7CE0B187-4AF7-4D3C-8E68-30D989E2F0BA}"/>
            </a:ext>
          </a:extLst>
        </xdr:cNvPr>
        <xdr:cNvSpPr txBox="1"/>
      </xdr:nvSpPr>
      <xdr:spPr>
        <a:xfrm>
          <a:off x="77177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145" name="テキスト ボックス 144">
          <a:extLst>
            <a:ext uri="{FF2B5EF4-FFF2-40B4-BE49-F238E27FC236}">
              <a16:creationId xmlns:a16="http://schemas.microsoft.com/office/drawing/2014/main" id="{3E74C44C-6C23-4BAC-9695-091488718F07}"/>
            </a:ext>
          </a:extLst>
        </xdr:cNvPr>
        <xdr:cNvSpPr txBox="1"/>
      </xdr:nvSpPr>
      <xdr:spPr>
        <a:xfrm>
          <a:off x="691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146" name="テキスト ボックス 145">
          <a:extLst>
            <a:ext uri="{FF2B5EF4-FFF2-40B4-BE49-F238E27FC236}">
              <a16:creationId xmlns:a16="http://schemas.microsoft.com/office/drawing/2014/main" id="{EB259DAD-C4F4-42DD-BF8B-88335A05E289}"/>
            </a:ext>
          </a:extLst>
        </xdr:cNvPr>
        <xdr:cNvSpPr txBox="1"/>
      </xdr:nvSpPr>
      <xdr:spPr>
        <a:xfrm>
          <a:off x="6115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63</xdr:row>
      <xdr:rowOff>78740</xdr:rowOff>
    </xdr:from>
    <xdr:to>
      <xdr:col>55</xdr:col>
      <xdr:colOff>50800</xdr:colOff>
      <xdr:row>64</xdr:row>
      <xdr:rowOff>8890</xdr:rowOff>
    </xdr:to>
    <xdr:sp macro="" textlink="">
      <xdr:nvSpPr>
        <xdr:cNvPr id="147" name="楕円 146">
          <a:extLst>
            <a:ext uri="{FF2B5EF4-FFF2-40B4-BE49-F238E27FC236}">
              <a16:creationId xmlns:a16="http://schemas.microsoft.com/office/drawing/2014/main" id="{70D5CB73-842D-4E33-AA0A-395FC5DC8FDA}"/>
            </a:ext>
          </a:extLst>
        </xdr:cNvPr>
        <xdr:cNvSpPr/>
      </xdr:nvSpPr>
      <xdr:spPr>
        <a:xfrm>
          <a:off x="9394190" y="10880090"/>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62</xdr:row>
      <xdr:rowOff>165117</xdr:rowOff>
    </xdr:from>
    <xdr:ext cx="469744" cy="259045"/>
    <xdr:sp macro="" textlink="">
      <xdr:nvSpPr>
        <xdr:cNvPr id="148" name="【体育館・プール】&#10;一人当たり面積該当値テキスト">
          <a:extLst>
            <a:ext uri="{FF2B5EF4-FFF2-40B4-BE49-F238E27FC236}">
              <a16:creationId xmlns:a16="http://schemas.microsoft.com/office/drawing/2014/main" id="{B512B164-753C-479C-BDC0-482E0F6F66BF}"/>
            </a:ext>
          </a:extLst>
        </xdr:cNvPr>
        <xdr:cNvSpPr txBox="1"/>
      </xdr:nvSpPr>
      <xdr:spPr>
        <a:xfrm>
          <a:off x="9467850" y="1079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63</xdr:row>
      <xdr:rowOff>81217</xdr:rowOff>
    </xdr:from>
    <xdr:to>
      <xdr:col>50</xdr:col>
      <xdr:colOff>165100</xdr:colOff>
      <xdr:row>64</xdr:row>
      <xdr:rowOff>11367</xdr:rowOff>
    </xdr:to>
    <xdr:sp macro="" textlink="">
      <xdr:nvSpPr>
        <xdr:cNvPr id="149" name="楕円 148">
          <a:extLst>
            <a:ext uri="{FF2B5EF4-FFF2-40B4-BE49-F238E27FC236}">
              <a16:creationId xmlns:a16="http://schemas.microsoft.com/office/drawing/2014/main" id="{668DB7CE-2A08-4D6C-B2B6-BE5EAC090EEE}"/>
            </a:ext>
          </a:extLst>
        </xdr:cNvPr>
        <xdr:cNvSpPr/>
      </xdr:nvSpPr>
      <xdr:spPr>
        <a:xfrm>
          <a:off x="8632190" y="10884472"/>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63</xdr:row>
      <xdr:rowOff>129540</xdr:rowOff>
    </xdr:from>
    <xdr:to>
      <xdr:col>55</xdr:col>
      <xdr:colOff>0</xdr:colOff>
      <xdr:row>63</xdr:row>
      <xdr:rowOff>132017</xdr:rowOff>
    </xdr:to>
    <xdr:cxnSp macro="">
      <xdr:nvCxnSpPr>
        <xdr:cNvPr id="150" name="直線コネクタ 149">
          <a:extLst>
            <a:ext uri="{FF2B5EF4-FFF2-40B4-BE49-F238E27FC236}">
              <a16:creationId xmlns:a16="http://schemas.microsoft.com/office/drawing/2014/main" id="{0A42E597-D635-4EDA-9063-46CEF687DE68}"/>
            </a:ext>
          </a:extLst>
        </xdr:cNvPr>
        <xdr:cNvCxnSpPr/>
      </xdr:nvCxnSpPr>
      <xdr:spPr>
        <a:xfrm flipV="1">
          <a:off x="8686800" y="10934700"/>
          <a:ext cx="742950" cy="24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63</xdr:row>
      <xdr:rowOff>82550</xdr:rowOff>
    </xdr:from>
    <xdr:to>
      <xdr:col>46</xdr:col>
      <xdr:colOff>38100</xdr:colOff>
      <xdr:row>64</xdr:row>
      <xdr:rowOff>12700</xdr:rowOff>
    </xdr:to>
    <xdr:sp macro="" textlink="">
      <xdr:nvSpPr>
        <xdr:cNvPr id="151" name="楕円 150">
          <a:extLst>
            <a:ext uri="{FF2B5EF4-FFF2-40B4-BE49-F238E27FC236}">
              <a16:creationId xmlns:a16="http://schemas.microsoft.com/office/drawing/2014/main" id="{5703B90A-3F89-44C8-8FFC-22E0BEB89AC2}"/>
            </a:ext>
          </a:extLst>
        </xdr:cNvPr>
        <xdr:cNvSpPr/>
      </xdr:nvSpPr>
      <xdr:spPr>
        <a:xfrm>
          <a:off x="7846060" y="1088580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63</xdr:row>
      <xdr:rowOff>132017</xdr:rowOff>
    </xdr:from>
    <xdr:to>
      <xdr:col>50</xdr:col>
      <xdr:colOff>114300</xdr:colOff>
      <xdr:row>63</xdr:row>
      <xdr:rowOff>133350</xdr:rowOff>
    </xdr:to>
    <xdr:cxnSp macro="">
      <xdr:nvCxnSpPr>
        <xdr:cNvPr id="152" name="直線コネクタ 151">
          <a:extLst>
            <a:ext uri="{FF2B5EF4-FFF2-40B4-BE49-F238E27FC236}">
              <a16:creationId xmlns:a16="http://schemas.microsoft.com/office/drawing/2014/main" id="{40428E19-FAE0-42E2-86A9-58C0CA4544A0}"/>
            </a:ext>
          </a:extLst>
        </xdr:cNvPr>
        <xdr:cNvCxnSpPr/>
      </xdr:nvCxnSpPr>
      <xdr:spPr>
        <a:xfrm flipV="1">
          <a:off x="7889240" y="10937177"/>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63</xdr:row>
      <xdr:rowOff>84836</xdr:rowOff>
    </xdr:from>
    <xdr:to>
      <xdr:col>41</xdr:col>
      <xdr:colOff>101600</xdr:colOff>
      <xdr:row>64</xdr:row>
      <xdr:rowOff>14986</xdr:rowOff>
    </xdr:to>
    <xdr:sp macro="" textlink="">
      <xdr:nvSpPr>
        <xdr:cNvPr id="153" name="楕円 152">
          <a:extLst>
            <a:ext uri="{FF2B5EF4-FFF2-40B4-BE49-F238E27FC236}">
              <a16:creationId xmlns:a16="http://schemas.microsoft.com/office/drawing/2014/main" id="{6C4F2F87-3FF3-4C3C-9B66-BDBAC0E3A906}"/>
            </a:ext>
          </a:extLst>
        </xdr:cNvPr>
        <xdr:cNvSpPr/>
      </xdr:nvSpPr>
      <xdr:spPr>
        <a:xfrm>
          <a:off x="7029450" y="1088809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63</xdr:row>
      <xdr:rowOff>133350</xdr:rowOff>
    </xdr:from>
    <xdr:to>
      <xdr:col>45</xdr:col>
      <xdr:colOff>177800</xdr:colOff>
      <xdr:row>63</xdr:row>
      <xdr:rowOff>135636</xdr:rowOff>
    </xdr:to>
    <xdr:cxnSp macro="">
      <xdr:nvCxnSpPr>
        <xdr:cNvPr id="154" name="直線コネクタ 153">
          <a:extLst>
            <a:ext uri="{FF2B5EF4-FFF2-40B4-BE49-F238E27FC236}">
              <a16:creationId xmlns:a16="http://schemas.microsoft.com/office/drawing/2014/main" id="{7DDA36B8-3CEF-4779-B320-7A2F874F5586}"/>
            </a:ext>
          </a:extLst>
        </xdr:cNvPr>
        <xdr:cNvCxnSpPr/>
      </xdr:nvCxnSpPr>
      <xdr:spPr>
        <a:xfrm flipV="1">
          <a:off x="7084060" y="10930890"/>
          <a:ext cx="80518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63</xdr:row>
      <xdr:rowOff>85407</xdr:rowOff>
    </xdr:from>
    <xdr:to>
      <xdr:col>36</xdr:col>
      <xdr:colOff>165100</xdr:colOff>
      <xdr:row>64</xdr:row>
      <xdr:rowOff>15557</xdr:rowOff>
    </xdr:to>
    <xdr:sp macro="" textlink="">
      <xdr:nvSpPr>
        <xdr:cNvPr id="155" name="楕円 154">
          <a:extLst>
            <a:ext uri="{FF2B5EF4-FFF2-40B4-BE49-F238E27FC236}">
              <a16:creationId xmlns:a16="http://schemas.microsoft.com/office/drawing/2014/main" id="{FCFE2972-FDDC-4970-879A-2EAAF1A9D0EC}"/>
            </a:ext>
          </a:extLst>
        </xdr:cNvPr>
        <xdr:cNvSpPr/>
      </xdr:nvSpPr>
      <xdr:spPr>
        <a:xfrm>
          <a:off x="6231890" y="10888662"/>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63</xdr:row>
      <xdr:rowOff>135636</xdr:rowOff>
    </xdr:from>
    <xdr:to>
      <xdr:col>41</xdr:col>
      <xdr:colOff>50800</xdr:colOff>
      <xdr:row>63</xdr:row>
      <xdr:rowOff>136207</xdr:rowOff>
    </xdr:to>
    <xdr:cxnSp macro="">
      <xdr:nvCxnSpPr>
        <xdr:cNvPr id="156" name="直線コネクタ 155">
          <a:extLst>
            <a:ext uri="{FF2B5EF4-FFF2-40B4-BE49-F238E27FC236}">
              <a16:creationId xmlns:a16="http://schemas.microsoft.com/office/drawing/2014/main" id="{1BAD394F-CB9B-48D2-9A82-D21970102182}"/>
            </a:ext>
          </a:extLst>
        </xdr:cNvPr>
        <xdr:cNvCxnSpPr/>
      </xdr:nvCxnSpPr>
      <xdr:spPr>
        <a:xfrm flipV="1">
          <a:off x="6286500" y="10933176"/>
          <a:ext cx="797560" cy="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61</xdr:row>
      <xdr:rowOff>103141</xdr:rowOff>
    </xdr:from>
    <xdr:ext cx="469744" cy="259045"/>
    <xdr:sp macro="" textlink="">
      <xdr:nvSpPr>
        <xdr:cNvPr id="157" name="n_1aveValue【体育館・プール】&#10;一人当たり面積">
          <a:extLst>
            <a:ext uri="{FF2B5EF4-FFF2-40B4-BE49-F238E27FC236}">
              <a16:creationId xmlns:a16="http://schemas.microsoft.com/office/drawing/2014/main" id="{DF2608E8-498E-4B45-A472-951F55BB88B5}"/>
            </a:ext>
          </a:extLst>
        </xdr:cNvPr>
        <xdr:cNvSpPr txBox="1"/>
      </xdr:nvSpPr>
      <xdr:spPr>
        <a:xfrm>
          <a:off x="8454467" y="105596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61</xdr:row>
      <xdr:rowOff>109046</xdr:rowOff>
    </xdr:from>
    <xdr:ext cx="469744" cy="259045"/>
    <xdr:sp macro="" textlink="">
      <xdr:nvSpPr>
        <xdr:cNvPr id="158" name="n_2aveValue【体育館・プール】&#10;一人当たり面積">
          <a:extLst>
            <a:ext uri="{FF2B5EF4-FFF2-40B4-BE49-F238E27FC236}">
              <a16:creationId xmlns:a16="http://schemas.microsoft.com/office/drawing/2014/main" id="{AC7EE841-1A73-4EA3-A5EE-D470691B973C}"/>
            </a:ext>
          </a:extLst>
        </xdr:cNvPr>
        <xdr:cNvSpPr txBox="1"/>
      </xdr:nvSpPr>
      <xdr:spPr>
        <a:xfrm>
          <a:off x="7673417" y="10565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123334</xdr:rowOff>
    </xdr:from>
    <xdr:ext cx="469744" cy="259045"/>
    <xdr:sp macro="" textlink="">
      <xdr:nvSpPr>
        <xdr:cNvPr id="159" name="n_3aveValue【体育館・プール】&#10;一人当たり面積">
          <a:extLst>
            <a:ext uri="{FF2B5EF4-FFF2-40B4-BE49-F238E27FC236}">
              <a16:creationId xmlns:a16="http://schemas.microsoft.com/office/drawing/2014/main" id="{75CE7137-A628-451F-A6B2-5206F23E0B67}"/>
            </a:ext>
          </a:extLst>
        </xdr:cNvPr>
        <xdr:cNvSpPr txBox="1"/>
      </xdr:nvSpPr>
      <xdr:spPr>
        <a:xfrm>
          <a:off x="6866332" y="105836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121429</xdr:rowOff>
    </xdr:from>
    <xdr:ext cx="469744" cy="259045"/>
    <xdr:sp macro="" textlink="">
      <xdr:nvSpPr>
        <xdr:cNvPr id="160" name="n_4aveValue【体育館・プール】&#10;一人当たり面積">
          <a:extLst>
            <a:ext uri="{FF2B5EF4-FFF2-40B4-BE49-F238E27FC236}">
              <a16:creationId xmlns:a16="http://schemas.microsoft.com/office/drawing/2014/main" id="{5A0D8342-9C0F-43C5-A1E6-65C4D49D7B36}"/>
            </a:ext>
          </a:extLst>
        </xdr:cNvPr>
        <xdr:cNvSpPr txBox="1"/>
      </xdr:nvSpPr>
      <xdr:spPr>
        <a:xfrm>
          <a:off x="6068772" y="105817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64</xdr:row>
      <xdr:rowOff>2494</xdr:rowOff>
    </xdr:from>
    <xdr:ext cx="469744" cy="259045"/>
    <xdr:sp macro="" textlink="">
      <xdr:nvSpPr>
        <xdr:cNvPr id="161" name="n_1mainValue【体育館・プール】&#10;一人当たり面積">
          <a:extLst>
            <a:ext uri="{FF2B5EF4-FFF2-40B4-BE49-F238E27FC236}">
              <a16:creationId xmlns:a16="http://schemas.microsoft.com/office/drawing/2014/main" id="{DD72604D-CB27-44CA-9783-84877266BA51}"/>
            </a:ext>
          </a:extLst>
        </xdr:cNvPr>
        <xdr:cNvSpPr txBox="1"/>
      </xdr:nvSpPr>
      <xdr:spPr>
        <a:xfrm>
          <a:off x="8454467" y="10975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64</xdr:row>
      <xdr:rowOff>3827</xdr:rowOff>
    </xdr:from>
    <xdr:ext cx="469744" cy="259045"/>
    <xdr:sp macro="" textlink="">
      <xdr:nvSpPr>
        <xdr:cNvPr id="162" name="n_2mainValue【体育館・プール】&#10;一人当たり面積">
          <a:extLst>
            <a:ext uri="{FF2B5EF4-FFF2-40B4-BE49-F238E27FC236}">
              <a16:creationId xmlns:a16="http://schemas.microsoft.com/office/drawing/2014/main" id="{47A54C09-A1C7-4529-A3F1-757E8F631A88}"/>
            </a:ext>
          </a:extLst>
        </xdr:cNvPr>
        <xdr:cNvSpPr txBox="1"/>
      </xdr:nvSpPr>
      <xdr:spPr>
        <a:xfrm>
          <a:off x="7673417" y="109785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64</xdr:row>
      <xdr:rowOff>6113</xdr:rowOff>
    </xdr:from>
    <xdr:ext cx="469744" cy="259045"/>
    <xdr:sp macro="" textlink="">
      <xdr:nvSpPr>
        <xdr:cNvPr id="163" name="n_3mainValue【体育館・プール】&#10;一人当たり面積">
          <a:extLst>
            <a:ext uri="{FF2B5EF4-FFF2-40B4-BE49-F238E27FC236}">
              <a16:creationId xmlns:a16="http://schemas.microsoft.com/office/drawing/2014/main" id="{831AC71E-541F-4031-92C1-C74D3D442447}"/>
            </a:ext>
          </a:extLst>
        </xdr:cNvPr>
        <xdr:cNvSpPr txBox="1"/>
      </xdr:nvSpPr>
      <xdr:spPr>
        <a:xfrm>
          <a:off x="6866332" y="109808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64</xdr:row>
      <xdr:rowOff>6684</xdr:rowOff>
    </xdr:from>
    <xdr:ext cx="469744" cy="259045"/>
    <xdr:sp macro="" textlink="">
      <xdr:nvSpPr>
        <xdr:cNvPr id="164" name="n_4mainValue【体育館・プール】&#10;一人当たり面積">
          <a:extLst>
            <a:ext uri="{FF2B5EF4-FFF2-40B4-BE49-F238E27FC236}">
              <a16:creationId xmlns:a16="http://schemas.microsoft.com/office/drawing/2014/main" id="{9C94AF4B-1627-4AB1-88E5-4D8D1CF354FD}"/>
            </a:ext>
          </a:extLst>
        </xdr:cNvPr>
        <xdr:cNvSpPr txBox="1"/>
      </xdr:nvSpPr>
      <xdr:spPr>
        <a:xfrm>
          <a:off x="6068772" y="109813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165" name="正方形/長方形 164">
          <a:extLst>
            <a:ext uri="{FF2B5EF4-FFF2-40B4-BE49-F238E27FC236}">
              <a16:creationId xmlns:a16="http://schemas.microsoft.com/office/drawing/2014/main" id="{7870CA29-2378-4AD4-95D7-8EB8E2453B31}"/>
            </a:ext>
          </a:extLst>
        </xdr:cNvPr>
        <xdr:cNvSpPr/>
      </xdr:nvSpPr>
      <xdr:spPr>
        <a:xfrm>
          <a:off x="6858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166" name="正方形/長方形 165">
          <a:extLst>
            <a:ext uri="{FF2B5EF4-FFF2-40B4-BE49-F238E27FC236}">
              <a16:creationId xmlns:a16="http://schemas.microsoft.com/office/drawing/2014/main" id="{E885F56E-C0C6-4F05-ADCC-289086504147}"/>
            </a:ext>
          </a:extLst>
        </xdr:cNvPr>
        <xdr:cNvSpPr/>
      </xdr:nvSpPr>
      <xdr:spPr>
        <a:xfrm>
          <a:off x="8166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167" name="正方形/長方形 166">
          <a:extLst>
            <a:ext uri="{FF2B5EF4-FFF2-40B4-BE49-F238E27FC236}">
              <a16:creationId xmlns:a16="http://schemas.microsoft.com/office/drawing/2014/main" id="{7AC3281F-1873-4BF3-BDB7-4A06A3A45EBE}"/>
            </a:ext>
          </a:extLst>
        </xdr:cNvPr>
        <xdr:cNvSpPr/>
      </xdr:nvSpPr>
      <xdr:spPr>
        <a:xfrm>
          <a:off x="8166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168" name="正方形/長方形 167">
          <a:extLst>
            <a:ext uri="{FF2B5EF4-FFF2-40B4-BE49-F238E27FC236}">
              <a16:creationId xmlns:a16="http://schemas.microsoft.com/office/drawing/2014/main" id="{FA7BA731-5501-4177-BB21-1C67A3B60A5D}"/>
            </a:ext>
          </a:extLst>
        </xdr:cNvPr>
        <xdr:cNvSpPr/>
      </xdr:nvSpPr>
      <xdr:spPr>
        <a:xfrm>
          <a:off x="17145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169" name="正方形/長方形 168">
          <a:extLst>
            <a:ext uri="{FF2B5EF4-FFF2-40B4-BE49-F238E27FC236}">
              <a16:creationId xmlns:a16="http://schemas.microsoft.com/office/drawing/2014/main" id="{8096021A-BF28-4E2D-ADF9-17711C42094D}"/>
            </a:ext>
          </a:extLst>
        </xdr:cNvPr>
        <xdr:cNvSpPr/>
      </xdr:nvSpPr>
      <xdr:spPr>
        <a:xfrm>
          <a:off x="17145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170" name="正方形/長方形 169">
          <a:extLst>
            <a:ext uri="{FF2B5EF4-FFF2-40B4-BE49-F238E27FC236}">
              <a16:creationId xmlns:a16="http://schemas.microsoft.com/office/drawing/2014/main" id="{5A603EE8-E632-431A-8FB5-87091F1E67EA}"/>
            </a:ext>
          </a:extLst>
        </xdr:cNvPr>
        <xdr:cNvSpPr/>
      </xdr:nvSpPr>
      <xdr:spPr>
        <a:xfrm>
          <a:off x="27432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171" name="正方形/長方形 170">
          <a:extLst>
            <a:ext uri="{FF2B5EF4-FFF2-40B4-BE49-F238E27FC236}">
              <a16:creationId xmlns:a16="http://schemas.microsoft.com/office/drawing/2014/main" id="{4A83ECC5-8988-42C7-9F17-14A73023B45F}"/>
            </a:ext>
          </a:extLst>
        </xdr:cNvPr>
        <xdr:cNvSpPr/>
      </xdr:nvSpPr>
      <xdr:spPr>
        <a:xfrm>
          <a:off x="27432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172" name="正方形/長方形 171">
          <a:extLst>
            <a:ext uri="{FF2B5EF4-FFF2-40B4-BE49-F238E27FC236}">
              <a16:creationId xmlns:a16="http://schemas.microsoft.com/office/drawing/2014/main" id="{C30ED093-A3C5-4061-9332-2F08467D2864}"/>
            </a:ext>
          </a:extLst>
        </xdr:cNvPr>
        <xdr:cNvSpPr/>
      </xdr:nvSpPr>
      <xdr:spPr>
        <a:xfrm>
          <a:off x="6858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173" name="テキスト ボックス 172">
          <a:extLst>
            <a:ext uri="{FF2B5EF4-FFF2-40B4-BE49-F238E27FC236}">
              <a16:creationId xmlns:a16="http://schemas.microsoft.com/office/drawing/2014/main" id="{22568BA3-89BC-468B-BE94-54BCEE75AE0F}"/>
            </a:ext>
          </a:extLst>
        </xdr:cNvPr>
        <xdr:cNvSpPr txBox="1"/>
      </xdr:nvSpPr>
      <xdr:spPr>
        <a:xfrm>
          <a:off x="66675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174" name="直線コネクタ 173">
          <a:extLst>
            <a:ext uri="{FF2B5EF4-FFF2-40B4-BE49-F238E27FC236}">
              <a16:creationId xmlns:a16="http://schemas.microsoft.com/office/drawing/2014/main" id="{68312605-82B2-4E48-8B37-4A270BC7BDC3}"/>
            </a:ext>
          </a:extLst>
        </xdr:cNvPr>
        <xdr:cNvCxnSpPr/>
      </xdr:nvCxnSpPr>
      <xdr:spPr>
        <a:xfrm>
          <a:off x="6858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175" name="テキスト ボックス 174">
          <a:extLst>
            <a:ext uri="{FF2B5EF4-FFF2-40B4-BE49-F238E27FC236}">
              <a16:creationId xmlns:a16="http://schemas.microsoft.com/office/drawing/2014/main" id="{89BA3B90-62B2-4EB0-B0EA-E1CFBC31C780}"/>
            </a:ext>
          </a:extLst>
        </xdr:cNvPr>
        <xdr:cNvSpPr txBox="1"/>
      </xdr:nvSpPr>
      <xdr:spPr>
        <a:xfrm>
          <a:off x="273866"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114300</xdr:rowOff>
    </xdr:from>
    <xdr:to>
      <xdr:col>28</xdr:col>
      <xdr:colOff>114300</xdr:colOff>
      <xdr:row>86</xdr:row>
      <xdr:rowOff>114300</xdr:rowOff>
    </xdr:to>
    <xdr:cxnSp macro="">
      <xdr:nvCxnSpPr>
        <xdr:cNvPr id="176" name="直線コネクタ 175">
          <a:extLst>
            <a:ext uri="{FF2B5EF4-FFF2-40B4-BE49-F238E27FC236}">
              <a16:creationId xmlns:a16="http://schemas.microsoft.com/office/drawing/2014/main" id="{7BCBF131-3155-4521-91AA-002D717608FC}"/>
            </a:ext>
          </a:extLst>
        </xdr:cNvPr>
        <xdr:cNvCxnSpPr/>
      </xdr:nvCxnSpPr>
      <xdr:spPr>
        <a:xfrm>
          <a:off x="685800" y="1485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143527</xdr:rowOff>
    </xdr:from>
    <xdr:ext cx="467179" cy="259045"/>
    <xdr:sp macro="" textlink="">
      <xdr:nvSpPr>
        <xdr:cNvPr id="177" name="テキスト ボックス 176">
          <a:extLst>
            <a:ext uri="{FF2B5EF4-FFF2-40B4-BE49-F238E27FC236}">
              <a16:creationId xmlns:a16="http://schemas.microsoft.com/office/drawing/2014/main" id="{1F308385-B6BA-40D9-B0F2-A7FBF07C1FBB}"/>
            </a:ext>
          </a:extLst>
        </xdr:cNvPr>
        <xdr:cNvSpPr txBox="1"/>
      </xdr:nvSpPr>
      <xdr:spPr>
        <a:xfrm>
          <a:off x="273866"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84</xdr:row>
      <xdr:rowOff>76200</xdr:rowOff>
    </xdr:from>
    <xdr:to>
      <xdr:col>28</xdr:col>
      <xdr:colOff>114300</xdr:colOff>
      <xdr:row>84</xdr:row>
      <xdr:rowOff>76200</xdr:rowOff>
    </xdr:to>
    <xdr:cxnSp macro="">
      <xdr:nvCxnSpPr>
        <xdr:cNvPr id="178" name="直線コネクタ 177">
          <a:extLst>
            <a:ext uri="{FF2B5EF4-FFF2-40B4-BE49-F238E27FC236}">
              <a16:creationId xmlns:a16="http://schemas.microsoft.com/office/drawing/2014/main" id="{4B9510DD-7033-4CA8-9C10-F29F74E4A5A3}"/>
            </a:ext>
          </a:extLst>
        </xdr:cNvPr>
        <xdr:cNvCxnSpPr/>
      </xdr:nvCxnSpPr>
      <xdr:spPr>
        <a:xfrm>
          <a:off x="685800" y="1447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83</xdr:row>
      <xdr:rowOff>105427</xdr:rowOff>
    </xdr:from>
    <xdr:ext cx="403059" cy="259045"/>
    <xdr:sp macro="" textlink="">
      <xdr:nvSpPr>
        <xdr:cNvPr id="179" name="テキスト ボックス 178">
          <a:extLst>
            <a:ext uri="{FF2B5EF4-FFF2-40B4-BE49-F238E27FC236}">
              <a16:creationId xmlns:a16="http://schemas.microsoft.com/office/drawing/2014/main" id="{992AA325-0419-4CCE-A8AF-02515D6C964F}"/>
            </a:ext>
          </a:extLst>
        </xdr:cNvPr>
        <xdr:cNvSpPr txBox="1"/>
      </xdr:nvSpPr>
      <xdr:spPr>
        <a:xfrm>
          <a:off x="343701" y="1433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82</xdr:row>
      <xdr:rowOff>38100</xdr:rowOff>
    </xdr:from>
    <xdr:to>
      <xdr:col>28</xdr:col>
      <xdr:colOff>114300</xdr:colOff>
      <xdr:row>82</xdr:row>
      <xdr:rowOff>38100</xdr:rowOff>
    </xdr:to>
    <xdr:cxnSp macro="">
      <xdr:nvCxnSpPr>
        <xdr:cNvPr id="180" name="直線コネクタ 179">
          <a:extLst>
            <a:ext uri="{FF2B5EF4-FFF2-40B4-BE49-F238E27FC236}">
              <a16:creationId xmlns:a16="http://schemas.microsoft.com/office/drawing/2014/main" id="{66E910B1-CD2F-4D5F-909B-3AF478D298DC}"/>
            </a:ext>
          </a:extLst>
        </xdr:cNvPr>
        <xdr:cNvCxnSpPr/>
      </xdr:nvCxnSpPr>
      <xdr:spPr>
        <a:xfrm>
          <a:off x="685800" y="1409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81</xdr:row>
      <xdr:rowOff>67327</xdr:rowOff>
    </xdr:from>
    <xdr:ext cx="403059" cy="259045"/>
    <xdr:sp macro="" textlink="">
      <xdr:nvSpPr>
        <xdr:cNvPr id="181" name="テキスト ボックス 180">
          <a:extLst>
            <a:ext uri="{FF2B5EF4-FFF2-40B4-BE49-F238E27FC236}">
              <a16:creationId xmlns:a16="http://schemas.microsoft.com/office/drawing/2014/main" id="{2ED410D8-68CE-4E28-B94F-F9E87C235B9A}"/>
            </a:ext>
          </a:extLst>
        </xdr:cNvPr>
        <xdr:cNvSpPr txBox="1"/>
      </xdr:nvSpPr>
      <xdr:spPr>
        <a:xfrm>
          <a:off x="343701" y="13952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0</xdr:rowOff>
    </xdr:from>
    <xdr:to>
      <xdr:col>28</xdr:col>
      <xdr:colOff>114300</xdr:colOff>
      <xdr:row>80</xdr:row>
      <xdr:rowOff>0</xdr:rowOff>
    </xdr:to>
    <xdr:cxnSp macro="">
      <xdr:nvCxnSpPr>
        <xdr:cNvPr id="182" name="直線コネクタ 181">
          <a:extLst>
            <a:ext uri="{FF2B5EF4-FFF2-40B4-BE49-F238E27FC236}">
              <a16:creationId xmlns:a16="http://schemas.microsoft.com/office/drawing/2014/main" id="{E20036A3-194D-4B01-947B-1F0CF3440245}"/>
            </a:ext>
          </a:extLst>
        </xdr:cNvPr>
        <xdr:cNvCxnSpPr/>
      </xdr:nvCxnSpPr>
      <xdr:spPr>
        <a:xfrm>
          <a:off x="685800" y="1371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79</xdr:row>
      <xdr:rowOff>29227</xdr:rowOff>
    </xdr:from>
    <xdr:ext cx="403059" cy="259045"/>
    <xdr:sp macro="" textlink="">
      <xdr:nvSpPr>
        <xdr:cNvPr id="183" name="テキスト ボックス 182">
          <a:extLst>
            <a:ext uri="{FF2B5EF4-FFF2-40B4-BE49-F238E27FC236}">
              <a16:creationId xmlns:a16="http://schemas.microsoft.com/office/drawing/2014/main" id="{22509D3B-BD2E-4BA5-B375-15AA2056110C}"/>
            </a:ext>
          </a:extLst>
        </xdr:cNvPr>
        <xdr:cNvSpPr txBox="1"/>
      </xdr:nvSpPr>
      <xdr:spPr>
        <a:xfrm>
          <a:off x="343701" y="13571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133350</xdr:rowOff>
    </xdr:from>
    <xdr:to>
      <xdr:col>28</xdr:col>
      <xdr:colOff>114300</xdr:colOff>
      <xdr:row>77</xdr:row>
      <xdr:rowOff>133350</xdr:rowOff>
    </xdr:to>
    <xdr:cxnSp macro="">
      <xdr:nvCxnSpPr>
        <xdr:cNvPr id="184" name="直線コネクタ 183">
          <a:extLst>
            <a:ext uri="{FF2B5EF4-FFF2-40B4-BE49-F238E27FC236}">
              <a16:creationId xmlns:a16="http://schemas.microsoft.com/office/drawing/2014/main" id="{7FC4BCED-6BC0-47CF-9BFD-2C426993A4E7}"/>
            </a:ext>
          </a:extLst>
        </xdr:cNvPr>
        <xdr:cNvCxnSpPr/>
      </xdr:nvCxnSpPr>
      <xdr:spPr>
        <a:xfrm>
          <a:off x="685800" y="1333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76</xdr:row>
      <xdr:rowOff>162577</xdr:rowOff>
    </xdr:from>
    <xdr:ext cx="338939" cy="259045"/>
    <xdr:sp macro="" textlink="">
      <xdr:nvSpPr>
        <xdr:cNvPr id="185" name="テキスト ボックス 184">
          <a:extLst>
            <a:ext uri="{FF2B5EF4-FFF2-40B4-BE49-F238E27FC236}">
              <a16:creationId xmlns:a16="http://schemas.microsoft.com/office/drawing/2014/main" id="{DC1BC23B-838D-4F51-8AE2-9232F5C7B63A}"/>
            </a:ext>
          </a:extLst>
        </xdr:cNvPr>
        <xdr:cNvSpPr txBox="1"/>
      </xdr:nvSpPr>
      <xdr:spPr>
        <a:xfrm>
          <a:off x="386866" y="13194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186" name="直線コネクタ 185">
          <a:extLst>
            <a:ext uri="{FF2B5EF4-FFF2-40B4-BE49-F238E27FC236}">
              <a16:creationId xmlns:a16="http://schemas.microsoft.com/office/drawing/2014/main" id="{E3037F21-FCD7-47D2-B11D-936AF57FC276}"/>
            </a:ext>
          </a:extLst>
        </xdr:cNvPr>
        <xdr:cNvCxnSpPr/>
      </xdr:nvCxnSpPr>
      <xdr:spPr>
        <a:xfrm>
          <a:off x="6858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75</xdr:row>
      <xdr:rowOff>95250</xdr:rowOff>
    </xdr:from>
    <xdr:to>
      <xdr:col>28</xdr:col>
      <xdr:colOff>152400</xdr:colOff>
      <xdr:row>88</xdr:row>
      <xdr:rowOff>152400</xdr:rowOff>
    </xdr:to>
    <xdr:sp macro="" textlink="">
      <xdr:nvSpPr>
        <xdr:cNvPr id="187" name="【福祉施設】&#10;有形固定資産減価償却率グラフ枠">
          <a:extLst>
            <a:ext uri="{FF2B5EF4-FFF2-40B4-BE49-F238E27FC236}">
              <a16:creationId xmlns:a16="http://schemas.microsoft.com/office/drawing/2014/main" id="{DD6D1D8C-5880-4AFC-8E4D-FABC6D31B344}"/>
            </a:ext>
          </a:extLst>
        </xdr:cNvPr>
        <xdr:cNvSpPr/>
      </xdr:nvSpPr>
      <xdr:spPr>
        <a:xfrm>
          <a:off x="6858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77</xdr:row>
      <xdr:rowOff>133350</xdr:rowOff>
    </xdr:from>
    <xdr:to>
      <xdr:col>24</xdr:col>
      <xdr:colOff>62865</xdr:colOff>
      <xdr:row>85</xdr:row>
      <xdr:rowOff>31750</xdr:rowOff>
    </xdr:to>
    <xdr:cxnSp macro="">
      <xdr:nvCxnSpPr>
        <xdr:cNvPr id="188" name="直線コネクタ 187">
          <a:extLst>
            <a:ext uri="{FF2B5EF4-FFF2-40B4-BE49-F238E27FC236}">
              <a16:creationId xmlns:a16="http://schemas.microsoft.com/office/drawing/2014/main" id="{4DD6C74C-9948-4AC4-BE97-115DAF30AFD8}"/>
            </a:ext>
          </a:extLst>
        </xdr:cNvPr>
        <xdr:cNvCxnSpPr/>
      </xdr:nvCxnSpPr>
      <xdr:spPr>
        <a:xfrm flipV="1">
          <a:off x="4173855" y="13331190"/>
          <a:ext cx="0" cy="12719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35577</xdr:rowOff>
    </xdr:from>
    <xdr:ext cx="469744" cy="259045"/>
    <xdr:sp macro="" textlink="">
      <xdr:nvSpPr>
        <xdr:cNvPr id="189" name="【福祉施設】&#10;有形固定資産減価償却率最小値テキスト">
          <a:extLst>
            <a:ext uri="{FF2B5EF4-FFF2-40B4-BE49-F238E27FC236}">
              <a16:creationId xmlns:a16="http://schemas.microsoft.com/office/drawing/2014/main" id="{7CD744CA-2241-414C-A2B7-0F4A555EE845}"/>
            </a:ext>
          </a:extLst>
        </xdr:cNvPr>
        <xdr:cNvSpPr txBox="1"/>
      </xdr:nvSpPr>
      <xdr:spPr>
        <a:xfrm>
          <a:off x="4212590" y="14608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31750</xdr:rowOff>
    </xdr:from>
    <xdr:to>
      <xdr:col>24</xdr:col>
      <xdr:colOff>152400</xdr:colOff>
      <xdr:row>85</xdr:row>
      <xdr:rowOff>31750</xdr:rowOff>
    </xdr:to>
    <xdr:cxnSp macro="">
      <xdr:nvCxnSpPr>
        <xdr:cNvPr id="190" name="直線コネクタ 189">
          <a:extLst>
            <a:ext uri="{FF2B5EF4-FFF2-40B4-BE49-F238E27FC236}">
              <a16:creationId xmlns:a16="http://schemas.microsoft.com/office/drawing/2014/main" id="{A8910665-8985-4548-B9D0-4E3DA4348528}"/>
            </a:ext>
          </a:extLst>
        </xdr:cNvPr>
        <xdr:cNvCxnSpPr/>
      </xdr:nvCxnSpPr>
      <xdr:spPr>
        <a:xfrm>
          <a:off x="4112260" y="1460309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80027</xdr:rowOff>
    </xdr:from>
    <xdr:ext cx="340478" cy="259045"/>
    <xdr:sp macro="" textlink="">
      <xdr:nvSpPr>
        <xdr:cNvPr id="191" name="【福祉施設】&#10;有形固定資産減価償却率最大値テキスト">
          <a:extLst>
            <a:ext uri="{FF2B5EF4-FFF2-40B4-BE49-F238E27FC236}">
              <a16:creationId xmlns:a16="http://schemas.microsoft.com/office/drawing/2014/main" id="{E096BD92-AD03-43C2-B40F-E764635B47D9}"/>
            </a:ext>
          </a:extLst>
        </xdr:cNvPr>
        <xdr:cNvSpPr txBox="1"/>
      </xdr:nvSpPr>
      <xdr:spPr>
        <a:xfrm>
          <a:off x="4212590" y="1311213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133350</xdr:rowOff>
    </xdr:from>
    <xdr:to>
      <xdr:col>24</xdr:col>
      <xdr:colOff>152400</xdr:colOff>
      <xdr:row>77</xdr:row>
      <xdr:rowOff>133350</xdr:rowOff>
    </xdr:to>
    <xdr:cxnSp macro="">
      <xdr:nvCxnSpPr>
        <xdr:cNvPr id="192" name="直線コネクタ 191">
          <a:extLst>
            <a:ext uri="{FF2B5EF4-FFF2-40B4-BE49-F238E27FC236}">
              <a16:creationId xmlns:a16="http://schemas.microsoft.com/office/drawing/2014/main" id="{EA900AC4-595F-4A73-B74B-1F936A66C0C8}"/>
            </a:ext>
          </a:extLst>
        </xdr:cNvPr>
        <xdr:cNvCxnSpPr/>
      </xdr:nvCxnSpPr>
      <xdr:spPr>
        <a:xfrm>
          <a:off x="4112260" y="1333119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80</xdr:row>
      <xdr:rowOff>92727</xdr:rowOff>
    </xdr:from>
    <xdr:ext cx="405111" cy="259045"/>
    <xdr:sp macro="" textlink="">
      <xdr:nvSpPr>
        <xdr:cNvPr id="193" name="【福祉施設】&#10;有形固定資産減価償却率平均値テキスト">
          <a:extLst>
            <a:ext uri="{FF2B5EF4-FFF2-40B4-BE49-F238E27FC236}">
              <a16:creationId xmlns:a16="http://schemas.microsoft.com/office/drawing/2014/main" id="{4F10A553-BBB2-4275-A4BA-6C434185FE9E}"/>
            </a:ext>
          </a:extLst>
        </xdr:cNvPr>
        <xdr:cNvSpPr txBox="1"/>
      </xdr:nvSpPr>
      <xdr:spPr>
        <a:xfrm>
          <a:off x="4212590" y="138125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69850</xdr:rowOff>
    </xdr:from>
    <xdr:to>
      <xdr:col>24</xdr:col>
      <xdr:colOff>114300</xdr:colOff>
      <xdr:row>82</xdr:row>
      <xdr:rowOff>0</xdr:rowOff>
    </xdr:to>
    <xdr:sp macro="" textlink="">
      <xdr:nvSpPr>
        <xdr:cNvPr id="194" name="フローチャート: 判断 193">
          <a:extLst>
            <a:ext uri="{FF2B5EF4-FFF2-40B4-BE49-F238E27FC236}">
              <a16:creationId xmlns:a16="http://schemas.microsoft.com/office/drawing/2014/main" id="{4AE99830-FC41-4B06-93CD-2DDD343CF078}"/>
            </a:ext>
          </a:extLst>
        </xdr:cNvPr>
        <xdr:cNvSpPr/>
      </xdr:nvSpPr>
      <xdr:spPr>
        <a:xfrm>
          <a:off x="4131310" y="1395539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81</xdr:row>
      <xdr:rowOff>132080</xdr:rowOff>
    </xdr:from>
    <xdr:to>
      <xdr:col>20</xdr:col>
      <xdr:colOff>38100</xdr:colOff>
      <xdr:row>82</xdr:row>
      <xdr:rowOff>62230</xdr:rowOff>
    </xdr:to>
    <xdr:sp macro="" textlink="">
      <xdr:nvSpPr>
        <xdr:cNvPr id="195" name="フローチャート: 判断 194">
          <a:extLst>
            <a:ext uri="{FF2B5EF4-FFF2-40B4-BE49-F238E27FC236}">
              <a16:creationId xmlns:a16="http://schemas.microsoft.com/office/drawing/2014/main" id="{6895FE6D-F914-4E8F-909A-75236BC32DE1}"/>
            </a:ext>
          </a:extLst>
        </xdr:cNvPr>
        <xdr:cNvSpPr/>
      </xdr:nvSpPr>
      <xdr:spPr>
        <a:xfrm>
          <a:off x="3388360" y="14023340"/>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81</xdr:row>
      <xdr:rowOff>102870</xdr:rowOff>
    </xdr:from>
    <xdr:to>
      <xdr:col>15</xdr:col>
      <xdr:colOff>101600</xdr:colOff>
      <xdr:row>82</xdr:row>
      <xdr:rowOff>33020</xdr:rowOff>
    </xdr:to>
    <xdr:sp macro="" textlink="">
      <xdr:nvSpPr>
        <xdr:cNvPr id="196" name="フローチャート: 判断 195">
          <a:extLst>
            <a:ext uri="{FF2B5EF4-FFF2-40B4-BE49-F238E27FC236}">
              <a16:creationId xmlns:a16="http://schemas.microsoft.com/office/drawing/2014/main" id="{311865F6-6AC6-4A91-8934-3F99B280DE97}"/>
            </a:ext>
          </a:extLst>
        </xdr:cNvPr>
        <xdr:cNvSpPr/>
      </xdr:nvSpPr>
      <xdr:spPr>
        <a:xfrm>
          <a:off x="2571750" y="13988415"/>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81</xdr:row>
      <xdr:rowOff>68580</xdr:rowOff>
    </xdr:from>
    <xdr:to>
      <xdr:col>10</xdr:col>
      <xdr:colOff>165100</xdr:colOff>
      <xdr:row>81</xdr:row>
      <xdr:rowOff>170180</xdr:rowOff>
    </xdr:to>
    <xdr:sp macro="" textlink="">
      <xdr:nvSpPr>
        <xdr:cNvPr id="197" name="フローチャート: 判断 196">
          <a:extLst>
            <a:ext uri="{FF2B5EF4-FFF2-40B4-BE49-F238E27FC236}">
              <a16:creationId xmlns:a16="http://schemas.microsoft.com/office/drawing/2014/main" id="{BDF29579-DAC5-4785-A20F-05411AEC1EE2}"/>
            </a:ext>
          </a:extLst>
        </xdr:cNvPr>
        <xdr:cNvSpPr/>
      </xdr:nvSpPr>
      <xdr:spPr>
        <a:xfrm>
          <a:off x="1774190" y="13954125"/>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81</xdr:row>
      <xdr:rowOff>52070</xdr:rowOff>
    </xdr:from>
    <xdr:to>
      <xdr:col>6</xdr:col>
      <xdr:colOff>38100</xdr:colOff>
      <xdr:row>81</xdr:row>
      <xdr:rowOff>153670</xdr:rowOff>
    </xdr:to>
    <xdr:sp macro="" textlink="">
      <xdr:nvSpPr>
        <xdr:cNvPr id="198" name="フローチャート: 判断 197">
          <a:extLst>
            <a:ext uri="{FF2B5EF4-FFF2-40B4-BE49-F238E27FC236}">
              <a16:creationId xmlns:a16="http://schemas.microsoft.com/office/drawing/2014/main" id="{84E4F2EF-5E26-447C-B70B-5F18062E173F}"/>
            </a:ext>
          </a:extLst>
        </xdr:cNvPr>
        <xdr:cNvSpPr/>
      </xdr:nvSpPr>
      <xdr:spPr>
        <a:xfrm>
          <a:off x="988060" y="1394333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199" name="テキスト ボックス 198">
          <a:extLst>
            <a:ext uri="{FF2B5EF4-FFF2-40B4-BE49-F238E27FC236}">
              <a16:creationId xmlns:a16="http://schemas.microsoft.com/office/drawing/2014/main" id="{8A5EDE3A-2B95-4182-A223-1B4E5420C902}"/>
            </a:ext>
          </a:extLst>
        </xdr:cNvPr>
        <xdr:cNvSpPr txBox="1"/>
      </xdr:nvSpPr>
      <xdr:spPr>
        <a:xfrm>
          <a:off x="40030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200" name="テキスト ボックス 199">
          <a:extLst>
            <a:ext uri="{FF2B5EF4-FFF2-40B4-BE49-F238E27FC236}">
              <a16:creationId xmlns:a16="http://schemas.microsoft.com/office/drawing/2014/main" id="{84D990D3-DDF2-4DC0-B058-B9DC0225C495}"/>
            </a:ext>
          </a:extLst>
        </xdr:cNvPr>
        <xdr:cNvSpPr txBox="1"/>
      </xdr:nvSpPr>
      <xdr:spPr>
        <a:xfrm>
          <a:off x="32600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201" name="テキスト ボックス 200">
          <a:extLst>
            <a:ext uri="{FF2B5EF4-FFF2-40B4-BE49-F238E27FC236}">
              <a16:creationId xmlns:a16="http://schemas.microsoft.com/office/drawing/2014/main" id="{C5793841-A0C8-4D4C-8001-2732F6FB542A}"/>
            </a:ext>
          </a:extLst>
        </xdr:cNvPr>
        <xdr:cNvSpPr txBox="1"/>
      </xdr:nvSpPr>
      <xdr:spPr>
        <a:xfrm>
          <a:off x="24549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202" name="テキスト ボックス 201">
          <a:extLst>
            <a:ext uri="{FF2B5EF4-FFF2-40B4-BE49-F238E27FC236}">
              <a16:creationId xmlns:a16="http://schemas.microsoft.com/office/drawing/2014/main" id="{786F2CDA-B371-4187-8364-55C97B3D1295}"/>
            </a:ext>
          </a:extLst>
        </xdr:cNvPr>
        <xdr:cNvSpPr txBox="1"/>
      </xdr:nvSpPr>
      <xdr:spPr>
        <a:xfrm>
          <a:off x="1657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203" name="テキスト ボックス 202">
          <a:extLst>
            <a:ext uri="{FF2B5EF4-FFF2-40B4-BE49-F238E27FC236}">
              <a16:creationId xmlns:a16="http://schemas.microsoft.com/office/drawing/2014/main" id="{E598CB1C-2AFC-4976-9A02-0CA5A109DABE}"/>
            </a:ext>
          </a:extLst>
        </xdr:cNvPr>
        <xdr:cNvSpPr txBox="1"/>
      </xdr:nvSpPr>
      <xdr:spPr>
        <a:xfrm>
          <a:off x="859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84</xdr:row>
      <xdr:rowOff>57150</xdr:rowOff>
    </xdr:from>
    <xdr:to>
      <xdr:col>24</xdr:col>
      <xdr:colOff>114300</xdr:colOff>
      <xdr:row>84</xdr:row>
      <xdr:rowOff>158750</xdr:rowOff>
    </xdr:to>
    <xdr:sp macro="" textlink="">
      <xdr:nvSpPr>
        <xdr:cNvPr id="204" name="楕円 203">
          <a:extLst>
            <a:ext uri="{FF2B5EF4-FFF2-40B4-BE49-F238E27FC236}">
              <a16:creationId xmlns:a16="http://schemas.microsoft.com/office/drawing/2014/main" id="{76C7E035-330A-4FC7-958E-389956111421}"/>
            </a:ext>
          </a:extLst>
        </xdr:cNvPr>
        <xdr:cNvSpPr/>
      </xdr:nvSpPr>
      <xdr:spPr>
        <a:xfrm>
          <a:off x="4131310" y="14455140"/>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83</xdr:row>
      <xdr:rowOff>143527</xdr:rowOff>
    </xdr:from>
    <xdr:ext cx="405111" cy="259045"/>
    <xdr:sp macro="" textlink="">
      <xdr:nvSpPr>
        <xdr:cNvPr id="205" name="【福祉施設】&#10;有形固定資産減価償却率該当値テキスト">
          <a:extLst>
            <a:ext uri="{FF2B5EF4-FFF2-40B4-BE49-F238E27FC236}">
              <a16:creationId xmlns:a16="http://schemas.microsoft.com/office/drawing/2014/main" id="{3503813E-24FF-450A-A525-AC3A460E2DFE}"/>
            </a:ext>
          </a:extLst>
        </xdr:cNvPr>
        <xdr:cNvSpPr txBox="1"/>
      </xdr:nvSpPr>
      <xdr:spPr>
        <a:xfrm>
          <a:off x="4212590" y="14371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83</xdr:row>
      <xdr:rowOff>157480</xdr:rowOff>
    </xdr:from>
    <xdr:to>
      <xdr:col>20</xdr:col>
      <xdr:colOff>38100</xdr:colOff>
      <xdr:row>84</xdr:row>
      <xdr:rowOff>87630</xdr:rowOff>
    </xdr:to>
    <xdr:sp macro="" textlink="">
      <xdr:nvSpPr>
        <xdr:cNvPr id="206" name="楕円 205">
          <a:extLst>
            <a:ext uri="{FF2B5EF4-FFF2-40B4-BE49-F238E27FC236}">
              <a16:creationId xmlns:a16="http://schemas.microsoft.com/office/drawing/2014/main" id="{728A5D1E-E906-4367-A2A1-B227C1EE4598}"/>
            </a:ext>
          </a:extLst>
        </xdr:cNvPr>
        <xdr:cNvSpPr/>
      </xdr:nvSpPr>
      <xdr:spPr>
        <a:xfrm>
          <a:off x="3388360" y="14389735"/>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84</xdr:row>
      <xdr:rowOff>36830</xdr:rowOff>
    </xdr:from>
    <xdr:to>
      <xdr:col>24</xdr:col>
      <xdr:colOff>63500</xdr:colOff>
      <xdr:row>84</xdr:row>
      <xdr:rowOff>107950</xdr:rowOff>
    </xdr:to>
    <xdr:cxnSp macro="">
      <xdr:nvCxnSpPr>
        <xdr:cNvPr id="207" name="直線コネクタ 206">
          <a:extLst>
            <a:ext uri="{FF2B5EF4-FFF2-40B4-BE49-F238E27FC236}">
              <a16:creationId xmlns:a16="http://schemas.microsoft.com/office/drawing/2014/main" id="{22D1E058-AD46-4714-8344-FCF7D21574D4}"/>
            </a:ext>
          </a:extLst>
        </xdr:cNvPr>
        <xdr:cNvCxnSpPr/>
      </xdr:nvCxnSpPr>
      <xdr:spPr>
        <a:xfrm>
          <a:off x="3431540" y="14438630"/>
          <a:ext cx="742950" cy="692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83</xdr:row>
      <xdr:rowOff>130811</xdr:rowOff>
    </xdr:from>
    <xdr:to>
      <xdr:col>15</xdr:col>
      <xdr:colOff>101600</xdr:colOff>
      <xdr:row>84</xdr:row>
      <xdr:rowOff>60961</xdr:rowOff>
    </xdr:to>
    <xdr:sp macro="" textlink="">
      <xdr:nvSpPr>
        <xdr:cNvPr id="208" name="楕円 207">
          <a:extLst>
            <a:ext uri="{FF2B5EF4-FFF2-40B4-BE49-F238E27FC236}">
              <a16:creationId xmlns:a16="http://schemas.microsoft.com/office/drawing/2014/main" id="{2F5458C1-8718-4500-9638-A7D04BF0950D}"/>
            </a:ext>
          </a:extLst>
        </xdr:cNvPr>
        <xdr:cNvSpPr/>
      </xdr:nvSpPr>
      <xdr:spPr>
        <a:xfrm>
          <a:off x="2571750" y="14364971"/>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84</xdr:row>
      <xdr:rowOff>10161</xdr:rowOff>
    </xdr:from>
    <xdr:to>
      <xdr:col>19</xdr:col>
      <xdr:colOff>177800</xdr:colOff>
      <xdr:row>84</xdr:row>
      <xdr:rowOff>36830</xdr:rowOff>
    </xdr:to>
    <xdr:cxnSp macro="">
      <xdr:nvCxnSpPr>
        <xdr:cNvPr id="209" name="直線コネクタ 208">
          <a:extLst>
            <a:ext uri="{FF2B5EF4-FFF2-40B4-BE49-F238E27FC236}">
              <a16:creationId xmlns:a16="http://schemas.microsoft.com/office/drawing/2014/main" id="{27F4F448-3CCF-4ABE-849D-AEB178496819}"/>
            </a:ext>
          </a:extLst>
        </xdr:cNvPr>
        <xdr:cNvCxnSpPr/>
      </xdr:nvCxnSpPr>
      <xdr:spPr>
        <a:xfrm>
          <a:off x="2626360" y="14413866"/>
          <a:ext cx="805180" cy="247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83</xdr:row>
      <xdr:rowOff>105411</xdr:rowOff>
    </xdr:from>
    <xdr:to>
      <xdr:col>10</xdr:col>
      <xdr:colOff>165100</xdr:colOff>
      <xdr:row>84</xdr:row>
      <xdr:rowOff>35561</xdr:rowOff>
    </xdr:to>
    <xdr:sp macro="" textlink="">
      <xdr:nvSpPr>
        <xdr:cNvPr id="210" name="楕円 209">
          <a:extLst>
            <a:ext uri="{FF2B5EF4-FFF2-40B4-BE49-F238E27FC236}">
              <a16:creationId xmlns:a16="http://schemas.microsoft.com/office/drawing/2014/main" id="{F331767C-0301-4A20-89DA-A5B977325859}"/>
            </a:ext>
          </a:extLst>
        </xdr:cNvPr>
        <xdr:cNvSpPr/>
      </xdr:nvSpPr>
      <xdr:spPr>
        <a:xfrm>
          <a:off x="1774190" y="14333856"/>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83</xdr:row>
      <xdr:rowOff>156211</xdr:rowOff>
    </xdr:from>
    <xdr:to>
      <xdr:col>15</xdr:col>
      <xdr:colOff>50800</xdr:colOff>
      <xdr:row>84</xdr:row>
      <xdr:rowOff>10161</xdr:rowOff>
    </xdr:to>
    <xdr:cxnSp macro="">
      <xdr:nvCxnSpPr>
        <xdr:cNvPr id="211" name="直線コネクタ 210">
          <a:extLst>
            <a:ext uri="{FF2B5EF4-FFF2-40B4-BE49-F238E27FC236}">
              <a16:creationId xmlns:a16="http://schemas.microsoft.com/office/drawing/2014/main" id="{6EFF9B20-37AA-4369-8B02-9EB5CF2907A5}"/>
            </a:ext>
          </a:extLst>
        </xdr:cNvPr>
        <xdr:cNvCxnSpPr/>
      </xdr:nvCxnSpPr>
      <xdr:spPr>
        <a:xfrm>
          <a:off x="1828800" y="14388466"/>
          <a:ext cx="797560" cy="25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83</xdr:row>
      <xdr:rowOff>95250</xdr:rowOff>
    </xdr:from>
    <xdr:to>
      <xdr:col>6</xdr:col>
      <xdr:colOff>38100</xdr:colOff>
      <xdr:row>84</xdr:row>
      <xdr:rowOff>25400</xdr:rowOff>
    </xdr:to>
    <xdr:sp macro="" textlink="">
      <xdr:nvSpPr>
        <xdr:cNvPr id="212" name="楕円 211">
          <a:extLst>
            <a:ext uri="{FF2B5EF4-FFF2-40B4-BE49-F238E27FC236}">
              <a16:creationId xmlns:a16="http://schemas.microsoft.com/office/drawing/2014/main" id="{A2B7E51E-5483-42DD-97AB-EF0B1B291B54}"/>
            </a:ext>
          </a:extLst>
        </xdr:cNvPr>
        <xdr:cNvSpPr/>
      </xdr:nvSpPr>
      <xdr:spPr>
        <a:xfrm>
          <a:off x="988060" y="14321790"/>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83</xdr:row>
      <xdr:rowOff>146050</xdr:rowOff>
    </xdr:from>
    <xdr:to>
      <xdr:col>10</xdr:col>
      <xdr:colOff>114300</xdr:colOff>
      <xdr:row>83</xdr:row>
      <xdr:rowOff>156211</xdr:rowOff>
    </xdr:to>
    <xdr:cxnSp macro="">
      <xdr:nvCxnSpPr>
        <xdr:cNvPr id="213" name="直線コネクタ 212">
          <a:extLst>
            <a:ext uri="{FF2B5EF4-FFF2-40B4-BE49-F238E27FC236}">
              <a16:creationId xmlns:a16="http://schemas.microsoft.com/office/drawing/2014/main" id="{1281AE88-6202-43A4-A395-5FEDCCF94CE0}"/>
            </a:ext>
          </a:extLst>
        </xdr:cNvPr>
        <xdr:cNvCxnSpPr/>
      </xdr:nvCxnSpPr>
      <xdr:spPr>
        <a:xfrm>
          <a:off x="1031240" y="14374495"/>
          <a:ext cx="797560" cy="13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80</xdr:row>
      <xdr:rowOff>78757</xdr:rowOff>
    </xdr:from>
    <xdr:ext cx="405111" cy="259045"/>
    <xdr:sp macro="" textlink="">
      <xdr:nvSpPr>
        <xdr:cNvPr id="214" name="n_1aveValue【福祉施設】&#10;有形固定資産減価償却率">
          <a:extLst>
            <a:ext uri="{FF2B5EF4-FFF2-40B4-BE49-F238E27FC236}">
              <a16:creationId xmlns:a16="http://schemas.microsoft.com/office/drawing/2014/main" id="{841712C9-EC6C-4EF0-AA38-B62163F198C8}"/>
            </a:ext>
          </a:extLst>
        </xdr:cNvPr>
        <xdr:cNvSpPr txBox="1"/>
      </xdr:nvSpPr>
      <xdr:spPr>
        <a:xfrm>
          <a:off x="3239144" y="137947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80</xdr:row>
      <xdr:rowOff>49547</xdr:rowOff>
    </xdr:from>
    <xdr:ext cx="405111" cy="259045"/>
    <xdr:sp macro="" textlink="">
      <xdr:nvSpPr>
        <xdr:cNvPr id="215" name="n_2aveValue【福祉施設】&#10;有形固定資産減価償却率">
          <a:extLst>
            <a:ext uri="{FF2B5EF4-FFF2-40B4-BE49-F238E27FC236}">
              <a16:creationId xmlns:a16="http://schemas.microsoft.com/office/drawing/2014/main" id="{2F0E9C88-1649-4D52-875D-7D2D24A6E597}"/>
            </a:ext>
          </a:extLst>
        </xdr:cNvPr>
        <xdr:cNvSpPr txBox="1"/>
      </xdr:nvSpPr>
      <xdr:spPr>
        <a:xfrm>
          <a:off x="2439044" y="137693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15257</xdr:rowOff>
    </xdr:from>
    <xdr:ext cx="405111" cy="259045"/>
    <xdr:sp macro="" textlink="">
      <xdr:nvSpPr>
        <xdr:cNvPr id="216" name="n_3aveValue【福祉施設】&#10;有形固定資産減価償却率">
          <a:extLst>
            <a:ext uri="{FF2B5EF4-FFF2-40B4-BE49-F238E27FC236}">
              <a16:creationId xmlns:a16="http://schemas.microsoft.com/office/drawing/2014/main" id="{A530D94F-5DFE-435F-B665-3DB63291B5BE}"/>
            </a:ext>
          </a:extLst>
        </xdr:cNvPr>
        <xdr:cNvSpPr txBox="1"/>
      </xdr:nvSpPr>
      <xdr:spPr>
        <a:xfrm>
          <a:off x="1641484" y="13735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79</xdr:row>
      <xdr:rowOff>170197</xdr:rowOff>
    </xdr:from>
    <xdr:ext cx="405111" cy="259045"/>
    <xdr:sp macro="" textlink="">
      <xdr:nvSpPr>
        <xdr:cNvPr id="217" name="n_4aveValue【福祉施設】&#10;有形固定資産減価償却率">
          <a:extLst>
            <a:ext uri="{FF2B5EF4-FFF2-40B4-BE49-F238E27FC236}">
              <a16:creationId xmlns:a16="http://schemas.microsoft.com/office/drawing/2014/main" id="{D0FE8840-600F-4804-9EED-5F821AAC19BC}"/>
            </a:ext>
          </a:extLst>
        </xdr:cNvPr>
        <xdr:cNvSpPr txBox="1"/>
      </xdr:nvSpPr>
      <xdr:spPr>
        <a:xfrm>
          <a:off x="855354" y="13718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84</xdr:row>
      <xdr:rowOff>78757</xdr:rowOff>
    </xdr:from>
    <xdr:ext cx="405111" cy="259045"/>
    <xdr:sp macro="" textlink="">
      <xdr:nvSpPr>
        <xdr:cNvPr id="218" name="n_1mainValue【福祉施設】&#10;有形固定資産減価償却率">
          <a:extLst>
            <a:ext uri="{FF2B5EF4-FFF2-40B4-BE49-F238E27FC236}">
              <a16:creationId xmlns:a16="http://schemas.microsoft.com/office/drawing/2014/main" id="{06F7A43F-E991-412D-B788-A53032AE49CE}"/>
            </a:ext>
          </a:extLst>
        </xdr:cNvPr>
        <xdr:cNvSpPr txBox="1"/>
      </xdr:nvSpPr>
      <xdr:spPr>
        <a:xfrm>
          <a:off x="3239144" y="14480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84</xdr:row>
      <xdr:rowOff>52088</xdr:rowOff>
    </xdr:from>
    <xdr:ext cx="405111" cy="259045"/>
    <xdr:sp macro="" textlink="">
      <xdr:nvSpPr>
        <xdr:cNvPr id="219" name="n_2mainValue【福祉施設】&#10;有形固定資産減価償却率">
          <a:extLst>
            <a:ext uri="{FF2B5EF4-FFF2-40B4-BE49-F238E27FC236}">
              <a16:creationId xmlns:a16="http://schemas.microsoft.com/office/drawing/2014/main" id="{CB7D2F7E-AA9B-4249-B9C5-12D9A78EB522}"/>
            </a:ext>
          </a:extLst>
        </xdr:cNvPr>
        <xdr:cNvSpPr txBox="1"/>
      </xdr:nvSpPr>
      <xdr:spPr>
        <a:xfrm>
          <a:off x="2439044" y="1445769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84</xdr:row>
      <xdr:rowOff>26688</xdr:rowOff>
    </xdr:from>
    <xdr:ext cx="405111" cy="259045"/>
    <xdr:sp macro="" textlink="">
      <xdr:nvSpPr>
        <xdr:cNvPr id="220" name="n_3mainValue【福祉施設】&#10;有形固定資産減価償却率">
          <a:extLst>
            <a:ext uri="{FF2B5EF4-FFF2-40B4-BE49-F238E27FC236}">
              <a16:creationId xmlns:a16="http://schemas.microsoft.com/office/drawing/2014/main" id="{DFA77B4B-4634-4BD4-861F-B5E00D02BF63}"/>
            </a:ext>
          </a:extLst>
        </xdr:cNvPr>
        <xdr:cNvSpPr txBox="1"/>
      </xdr:nvSpPr>
      <xdr:spPr>
        <a:xfrm>
          <a:off x="1641484" y="144265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84</xdr:row>
      <xdr:rowOff>16527</xdr:rowOff>
    </xdr:from>
    <xdr:ext cx="405111" cy="259045"/>
    <xdr:sp macro="" textlink="">
      <xdr:nvSpPr>
        <xdr:cNvPr id="221" name="n_4mainValue【福祉施設】&#10;有形固定資産減価償却率">
          <a:extLst>
            <a:ext uri="{FF2B5EF4-FFF2-40B4-BE49-F238E27FC236}">
              <a16:creationId xmlns:a16="http://schemas.microsoft.com/office/drawing/2014/main" id="{D94B9A57-1606-499A-B53D-68CFD717EEAB}"/>
            </a:ext>
          </a:extLst>
        </xdr:cNvPr>
        <xdr:cNvSpPr txBox="1"/>
      </xdr:nvSpPr>
      <xdr:spPr>
        <a:xfrm>
          <a:off x="855354" y="14422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222" name="正方形/長方形 221">
          <a:extLst>
            <a:ext uri="{FF2B5EF4-FFF2-40B4-BE49-F238E27FC236}">
              <a16:creationId xmlns:a16="http://schemas.microsoft.com/office/drawing/2014/main" id="{02A5F072-B03F-4F63-8D4D-034300EF4B57}"/>
            </a:ext>
          </a:extLst>
        </xdr:cNvPr>
        <xdr:cNvSpPr/>
      </xdr:nvSpPr>
      <xdr:spPr>
        <a:xfrm>
          <a:off x="596011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223" name="正方形/長方形 222">
          <a:extLst>
            <a:ext uri="{FF2B5EF4-FFF2-40B4-BE49-F238E27FC236}">
              <a16:creationId xmlns:a16="http://schemas.microsoft.com/office/drawing/2014/main" id="{3C0BEAB8-4497-48D7-A263-C4A192ABA236}"/>
            </a:ext>
          </a:extLst>
        </xdr:cNvPr>
        <xdr:cNvSpPr/>
      </xdr:nvSpPr>
      <xdr:spPr>
        <a:xfrm>
          <a:off x="60604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224" name="正方形/長方形 223">
          <a:extLst>
            <a:ext uri="{FF2B5EF4-FFF2-40B4-BE49-F238E27FC236}">
              <a16:creationId xmlns:a16="http://schemas.microsoft.com/office/drawing/2014/main" id="{4F4AA4CC-516A-4912-B987-D467B60BE735}"/>
            </a:ext>
          </a:extLst>
        </xdr:cNvPr>
        <xdr:cNvSpPr/>
      </xdr:nvSpPr>
      <xdr:spPr>
        <a:xfrm>
          <a:off x="60604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225" name="正方形/長方形 224">
          <a:extLst>
            <a:ext uri="{FF2B5EF4-FFF2-40B4-BE49-F238E27FC236}">
              <a16:creationId xmlns:a16="http://schemas.microsoft.com/office/drawing/2014/main" id="{69034149-0B34-4987-A706-9578208EDD38}"/>
            </a:ext>
          </a:extLst>
        </xdr:cNvPr>
        <xdr:cNvSpPr/>
      </xdr:nvSpPr>
      <xdr:spPr>
        <a:xfrm>
          <a:off x="69888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226" name="正方形/長方形 225">
          <a:extLst>
            <a:ext uri="{FF2B5EF4-FFF2-40B4-BE49-F238E27FC236}">
              <a16:creationId xmlns:a16="http://schemas.microsoft.com/office/drawing/2014/main" id="{4A474E94-303C-49A7-9F7F-6EB94252C9AF}"/>
            </a:ext>
          </a:extLst>
        </xdr:cNvPr>
        <xdr:cNvSpPr/>
      </xdr:nvSpPr>
      <xdr:spPr>
        <a:xfrm>
          <a:off x="69888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227" name="正方形/長方形 226">
          <a:extLst>
            <a:ext uri="{FF2B5EF4-FFF2-40B4-BE49-F238E27FC236}">
              <a16:creationId xmlns:a16="http://schemas.microsoft.com/office/drawing/2014/main" id="{88DD56BB-C46C-46F3-9A35-65986697F284}"/>
            </a:ext>
          </a:extLst>
        </xdr:cNvPr>
        <xdr:cNvSpPr/>
      </xdr:nvSpPr>
      <xdr:spPr>
        <a:xfrm>
          <a:off x="80175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228" name="正方形/長方形 227">
          <a:extLst>
            <a:ext uri="{FF2B5EF4-FFF2-40B4-BE49-F238E27FC236}">
              <a16:creationId xmlns:a16="http://schemas.microsoft.com/office/drawing/2014/main" id="{F7A31895-7922-4D98-ADFD-DD4CB4343ABD}"/>
            </a:ext>
          </a:extLst>
        </xdr:cNvPr>
        <xdr:cNvSpPr/>
      </xdr:nvSpPr>
      <xdr:spPr>
        <a:xfrm>
          <a:off x="80175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229" name="正方形/長方形 228">
          <a:extLst>
            <a:ext uri="{FF2B5EF4-FFF2-40B4-BE49-F238E27FC236}">
              <a16:creationId xmlns:a16="http://schemas.microsoft.com/office/drawing/2014/main" id="{E5E3EF59-8684-4A2B-9E5A-1677BCBE9489}"/>
            </a:ext>
          </a:extLst>
        </xdr:cNvPr>
        <xdr:cNvSpPr/>
      </xdr:nvSpPr>
      <xdr:spPr>
        <a:xfrm>
          <a:off x="596011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230" name="テキスト ボックス 229">
          <a:extLst>
            <a:ext uri="{FF2B5EF4-FFF2-40B4-BE49-F238E27FC236}">
              <a16:creationId xmlns:a16="http://schemas.microsoft.com/office/drawing/2014/main" id="{F91EE1F0-8033-4E49-8D63-6A0592C19323}"/>
            </a:ext>
          </a:extLst>
        </xdr:cNvPr>
        <xdr:cNvSpPr txBox="1"/>
      </xdr:nvSpPr>
      <xdr:spPr>
        <a:xfrm>
          <a:off x="592201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231" name="直線コネクタ 230">
          <a:extLst>
            <a:ext uri="{FF2B5EF4-FFF2-40B4-BE49-F238E27FC236}">
              <a16:creationId xmlns:a16="http://schemas.microsoft.com/office/drawing/2014/main" id="{D0295A7D-0554-414F-8F0C-A004FCC9DBBB}"/>
            </a:ext>
          </a:extLst>
        </xdr:cNvPr>
        <xdr:cNvCxnSpPr/>
      </xdr:nvCxnSpPr>
      <xdr:spPr>
        <a:xfrm>
          <a:off x="5960110" y="15240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114300</xdr:rowOff>
    </xdr:from>
    <xdr:to>
      <xdr:col>59</xdr:col>
      <xdr:colOff>50800</xdr:colOff>
      <xdr:row>86</xdr:row>
      <xdr:rowOff>114300</xdr:rowOff>
    </xdr:to>
    <xdr:cxnSp macro="">
      <xdr:nvCxnSpPr>
        <xdr:cNvPr id="232" name="直線コネクタ 231">
          <a:extLst>
            <a:ext uri="{FF2B5EF4-FFF2-40B4-BE49-F238E27FC236}">
              <a16:creationId xmlns:a16="http://schemas.microsoft.com/office/drawing/2014/main" id="{E7526D41-7A5E-4502-B886-C8E730FEEAB8}"/>
            </a:ext>
          </a:extLst>
        </xdr:cNvPr>
        <xdr:cNvCxnSpPr/>
      </xdr:nvCxnSpPr>
      <xdr:spPr>
        <a:xfrm>
          <a:off x="5960110" y="1485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85</xdr:row>
      <xdr:rowOff>143527</xdr:rowOff>
    </xdr:from>
    <xdr:ext cx="467179" cy="259045"/>
    <xdr:sp macro="" textlink="">
      <xdr:nvSpPr>
        <xdr:cNvPr id="233" name="テキスト ボックス 232">
          <a:extLst>
            <a:ext uri="{FF2B5EF4-FFF2-40B4-BE49-F238E27FC236}">
              <a16:creationId xmlns:a16="http://schemas.microsoft.com/office/drawing/2014/main" id="{BA087449-4D4E-45FE-8762-90BE8CF3B6FD}"/>
            </a:ext>
          </a:extLst>
        </xdr:cNvPr>
        <xdr:cNvSpPr txBox="1"/>
      </xdr:nvSpPr>
      <xdr:spPr>
        <a:xfrm>
          <a:off x="5527221" y="1471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84</xdr:row>
      <xdr:rowOff>76200</xdr:rowOff>
    </xdr:from>
    <xdr:to>
      <xdr:col>59</xdr:col>
      <xdr:colOff>50800</xdr:colOff>
      <xdr:row>84</xdr:row>
      <xdr:rowOff>76200</xdr:rowOff>
    </xdr:to>
    <xdr:cxnSp macro="">
      <xdr:nvCxnSpPr>
        <xdr:cNvPr id="234" name="直線コネクタ 233">
          <a:extLst>
            <a:ext uri="{FF2B5EF4-FFF2-40B4-BE49-F238E27FC236}">
              <a16:creationId xmlns:a16="http://schemas.microsoft.com/office/drawing/2014/main" id="{27A9E9DF-B143-40DA-B0ED-023C350E8907}"/>
            </a:ext>
          </a:extLst>
        </xdr:cNvPr>
        <xdr:cNvCxnSpPr/>
      </xdr:nvCxnSpPr>
      <xdr:spPr>
        <a:xfrm>
          <a:off x="5960110" y="1447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83</xdr:row>
      <xdr:rowOff>105427</xdr:rowOff>
    </xdr:from>
    <xdr:ext cx="467179" cy="259045"/>
    <xdr:sp macro="" textlink="">
      <xdr:nvSpPr>
        <xdr:cNvPr id="235" name="テキスト ボックス 234">
          <a:extLst>
            <a:ext uri="{FF2B5EF4-FFF2-40B4-BE49-F238E27FC236}">
              <a16:creationId xmlns:a16="http://schemas.microsoft.com/office/drawing/2014/main" id="{20EA51EA-0F42-40F7-AA33-05D12522AA4F}"/>
            </a:ext>
          </a:extLst>
        </xdr:cNvPr>
        <xdr:cNvSpPr txBox="1"/>
      </xdr:nvSpPr>
      <xdr:spPr>
        <a:xfrm>
          <a:off x="5527221" y="1433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82</xdr:row>
      <xdr:rowOff>38100</xdr:rowOff>
    </xdr:from>
    <xdr:to>
      <xdr:col>59</xdr:col>
      <xdr:colOff>50800</xdr:colOff>
      <xdr:row>82</xdr:row>
      <xdr:rowOff>38100</xdr:rowOff>
    </xdr:to>
    <xdr:cxnSp macro="">
      <xdr:nvCxnSpPr>
        <xdr:cNvPr id="236" name="直線コネクタ 235">
          <a:extLst>
            <a:ext uri="{FF2B5EF4-FFF2-40B4-BE49-F238E27FC236}">
              <a16:creationId xmlns:a16="http://schemas.microsoft.com/office/drawing/2014/main" id="{6464A3B9-ED2E-4A67-90F6-1FB373724553}"/>
            </a:ext>
          </a:extLst>
        </xdr:cNvPr>
        <xdr:cNvCxnSpPr/>
      </xdr:nvCxnSpPr>
      <xdr:spPr>
        <a:xfrm>
          <a:off x="5960110" y="1409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81</xdr:row>
      <xdr:rowOff>67327</xdr:rowOff>
    </xdr:from>
    <xdr:ext cx="467179" cy="259045"/>
    <xdr:sp macro="" textlink="">
      <xdr:nvSpPr>
        <xdr:cNvPr id="237" name="テキスト ボックス 236">
          <a:extLst>
            <a:ext uri="{FF2B5EF4-FFF2-40B4-BE49-F238E27FC236}">
              <a16:creationId xmlns:a16="http://schemas.microsoft.com/office/drawing/2014/main" id="{B4A78C79-D55A-4BF8-BEBC-77616B43A7A1}"/>
            </a:ext>
          </a:extLst>
        </xdr:cNvPr>
        <xdr:cNvSpPr txBox="1"/>
      </xdr:nvSpPr>
      <xdr:spPr>
        <a:xfrm>
          <a:off x="5527221" y="1395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80</xdr:row>
      <xdr:rowOff>0</xdr:rowOff>
    </xdr:from>
    <xdr:to>
      <xdr:col>59</xdr:col>
      <xdr:colOff>50800</xdr:colOff>
      <xdr:row>80</xdr:row>
      <xdr:rowOff>0</xdr:rowOff>
    </xdr:to>
    <xdr:cxnSp macro="">
      <xdr:nvCxnSpPr>
        <xdr:cNvPr id="238" name="直線コネクタ 237">
          <a:extLst>
            <a:ext uri="{FF2B5EF4-FFF2-40B4-BE49-F238E27FC236}">
              <a16:creationId xmlns:a16="http://schemas.microsoft.com/office/drawing/2014/main" id="{1FFF5986-7A6B-4CE2-B6C1-B40EE6D7C57A}"/>
            </a:ext>
          </a:extLst>
        </xdr:cNvPr>
        <xdr:cNvCxnSpPr/>
      </xdr:nvCxnSpPr>
      <xdr:spPr>
        <a:xfrm>
          <a:off x="5960110" y="1371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79</xdr:row>
      <xdr:rowOff>29227</xdr:rowOff>
    </xdr:from>
    <xdr:ext cx="467179" cy="259045"/>
    <xdr:sp macro="" textlink="">
      <xdr:nvSpPr>
        <xdr:cNvPr id="239" name="テキスト ボックス 238">
          <a:extLst>
            <a:ext uri="{FF2B5EF4-FFF2-40B4-BE49-F238E27FC236}">
              <a16:creationId xmlns:a16="http://schemas.microsoft.com/office/drawing/2014/main" id="{21156063-7B86-499C-A43D-AB47F14B294B}"/>
            </a:ext>
          </a:extLst>
        </xdr:cNvPr>
        <xdr:cNvSpPr txBox="1"/>
      </xdr:nvSpPr>
      <xdr:spPr>
        <a:xfrm>
          <a:off x="5527221" y="1357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133350</xdr:rowOff>
    </xdr:from>
    <xdr:to>
      <xdr:col>59</xdr:col>
      <xdr:colOff>50800</xdr:colOff>
      <xdr:row>77</xdr:row>
      <xdr:rowOff>133350</xdr:rowOff>
    </xdr:to>
    <xdr:cxnSp macro="">
      <xdr:nvCxnSpPr>
        <xdr:cNvPr id="240" name="直線コネクタ 239">
          <a:extLst>
            <a:ext uri="{FF2B5EF4-FFF2-40B4-BE49-F238E27FC236}">
              <a16:creationId xmlns:a16="http://schemas.microsoft.com/office/drawing/2014/main" id="{E4927743-3F96-4B13-BE3E-967507D39DCE}"/>
            </a:ext>
          </a:extLst>
        </xdr:cNvPr>
        <xdr:cNvCxnSpPr/>
      </xdr:nvCxnSpPr>
      <xdr:spPr>
        <a:xfrm>
          <a:off x="5960110" y="13331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162577</xdr:rowOff>
    </xdr:from>
    <xdr:ext cx="467179" cy="259045"/>
    <xdr:sp macro="" textlink="">
      <xdr:nvSpPr>
        <xdr:cNvPr id="241" name="テキスト ボックス 240">
          <a:extLst>
            <a:ext uri="{FF2B5EF4-FFF2-40B4-BE49-F238E27FC236}">
              <a16:creationId xmlns:a16="http://schemas.microsoft.com/office/drawing/2014/main" id="{64C21513-B6EF-4BAE-AA1E-BE177857D7C5}"/>
            </a:ext>
          </a:extLst>
        </xdr:cNvPr>
        <xdr:cNvSpPr txBox="1"/>
      </xdr:nvSpPr>
      <xdr:spPr>
        <a:xfrm>
          <a:off x="5527221" y="13194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242" name="直線コネクタ 241">
          <a:extLst>
            <a:ext uri="{FF2B5EF4-FFF2-40B4-BE49-F238E27FC236}">
              <a16:creationId xmlns:a16="http://schemas.microsoft.com/office/drawing/2014/main" id="{6241E5BF-3BC5-49D7-ADD8-CBFE284CB230}"/>
            </a:ext>
          </a:extLst>
        </xdr:cNvPr>
        <xdr:cNvCxnSpPr/>
      </xdr:nvCxnSpPr>
      <xdr:spPr>
        <a:xfrm>
          <a:off x="5960110" y="1295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124477</xdr:rowOff>
    </xdr:from>
    <xdr:ext cx="531299" cy="259045"/>
    <xdr:sp macro="" textlink="">
      <xdr:nvSpPr>
        <xdr:cNvPr id="243" name="テキスト ボックス 242">
          <a:extLst>
            <a:ext uri="{FF2B5EF4-FFF2-40B4-BE49-F238E27FC236}">
              <a16:creationId xmlns:a16="http://schemas.microsoft.com/office/drawing/2014/main" id="{E7C47D49-E243-4C17-A288-C14DB58A4063}"/>
            </a:ext>
          </a:extLst>
        </xdr:cNvPr>
        <xdr:cNvSpPr txBox="1"/>
      </xdr:nvSpPr>
      <xdr:spPr>
        <a:xfrm>
          <a:off x="5485961" y="1281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244" name="【福祉施設】&#10;一人当たり面積グラフ枠">
          <a:extLst>
            <a:ext uri="{FF2B5EF4-FFF2-40B4-BE49-F238E27FC236}">
              <a16:creationId xmlns:a16="http://schemas.microsoft.com/office/drawing/2014/main" id="{BCBD85AD-2E95-426F-8DE7-51FFF381EB2E}"/>
            </a:ext>
          </a:extLst>
        </xdr:cNvPr>
        <xdr:cNvSpPr/>
      </xdr:nvSpPr>
      <xdr:spPr>
        <a:xfrm>
          <a:off x="596011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79</xdr:row>
      <xdr:rowOff>22098</xdr:rowOff>
    </xdr:from>
    <xdr:to>
      <xdr:col>54</xdr:col>
      <xdr:colOff>189865</xdr:colOff>
      <xdr:row>86</xdr:row>
      <xdr:rowOff>106871</xdr:rowOff>
    </xdr:to>
    <xdr:cxnSp macro="">
      <xdr:nvCxnSpPr>
        <xdr:cNvPr id="245" name="直線コネクタ 244">
          <a:extLst>
            <a:ext uri="{FF2B5EF4-FFF2-40B4-BE49-F238E27FC236}">
              <a16:creationId xmlns:a16="http://schemas.microsoft.com/office/drawing/2014/main" id="{00AFD40E-AD0D-4CC0-8B89-A8C4A81FDB9E}"/>
            </a:ext>
          </a:extLst>
        </xdr:cNvPr>
        <xdr:cNvCxnSpPr/>
      </xdr:nvCxnSpPr>
      <xdr:spPr>
        <a:xfrm flipV="1">
          <a:off x="9429115" y="13562838"/>
          <a:ext cx="0" cy="12868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110698</xdr:rowOff>
    </xdr:from>
    <xdr:ext cx="469744" cy="259045"/>
    <xdr:sp macro="" textlink="">
      <xdr:nvSpPr>
        <xdr:cNvPr id="246" name="【福祉施設】&#10;一人当たり面積最小値テキスト">
          <a:extLst>
            <a:ext uri="{FF2B5EF4-FFF2-40B4-BE49-F238E27FC236}">
              <a16:creationId xmlns:a16="http://schemas.microsoft.com/office/drawing/2014/main" id="{0834EA2C-BCAF-4A3D-85D8-F75FF0EA236C}"/>
            </a:ext>
          </a:extLst>
        </xdr:cNvPr>
        <xdr:cNvSpPr txBox="1"/>
      </xdr:nvSpPr>
      <xdr:spPr>
        <a:xfrm>
          <a:off x="9467850" y="148553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106871</xdr:rowOff>
    </xdr:from>
    <xdr:to>
      <xdr:col>55</xdr:col>
      <xdr:colOff>88900</xdr:colOff>
      <xdr:row>86</xdr:row>
      <xdr:rowOff>106871</xdr:rowOff>
    </xdr:to>
    <xdr:cxnSp macro="">
      <xdr:nvCxnSpPr>
        <xdr:cNvPr id="247" name="直線コネクタ 246">
          <a:extLst>
            <a:ext uri="{FF2B5EF4-FFF2-40B4-BE49-F238E27FC236}">
              <a16:creationId xmlns:a16="http://schemas.microsoft.com/office/drawing/2014/main" id="{A0B598B5-9FAD-445D-BFB2-4F5D2122BA37}"/>
            </a:ext>
          </a:extLst>
        </xdr:cNvPr>
        <xdr:cNvCxnSpPr/>
      </xdr:nvCxnSpPr>
      <xdr:spPr>
        <a:xfrm>
          <a:off x="9356090" y="14849666"/>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140225</xdr:rowOff>
    </xdr:from>
    <xdr:ext cx="469744" cy="259045"/>
    <xdr:sp macro="" textlink="">
      <xdr:nvSpPr>
        <xdr:cNvPr id="248" name="【福祉施設】&#10;一人当たり面積最大値テキスト">
          <a:extLst>
            <a:ext uri="{FF2B5EF4-FFF2-40B4-BE49-F238E27FC236}">
              <a16:creationId xmlns:a16="http://schemas.microsoft.com/office/drawing/2014/main" id="{9B6EA4BE-0769-419C-8D38-FE09638E8B9A}"/>
            </a:ext>
          </a:extLst>
        </xdr:cNvPr>
        <xdr:cNvSpPr txBox="1"/>
      </xdr:nvSpPr>
      <xdr:spPr>
        <a:xfrm>
          <a:off x="9467850" y="133380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6.784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22098</xdr:rowOff>
    </xdr:from>
    <xdr:to>
      <xdr:col>55</xdr:col>
      <xdr:colOff>88900</xdr:colOff>
      <xdr:row>79</xdr:row>
      <xdr:rowOff>22098</xdr:rowOff>
    </xdr:to>
    <xdr:cxnSp macro="">
      <xdr:nvCxnSpPr>
        <xdr:cNvPr id="249" name="直線コネクタ 248">
          <a:extLst>
            <a:ext uri="{FF2B5EF4-FFF2-40B4-BE49-F238E27FC236}">
              <a16:creationId xmlns:a16="http://schemas.microsoft.com/office/drawing/2014/main" id="{3DC905F9-4FE3-4F3A-AC12-6D0D763D06FB}"/>
            </a:ext>
          </a:extLst>
        </xdr:cNvPr>
        <xdr:cNvCxnSpPr/>
      </xdr:nvCxnSpPr>
      <xdr:spPr>
        <a:xfrm>
          <a:off x="9356090" y="13562838"/>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84</xdr:row>
      <xdr:rowOff>103140</xdr:rowOff>
    </xdr:from>
    <xdr:ext cx="469744" cy="259045"/>
    <xdr:sp macro="" textlink="">
      <xdr:nvSpPr>
        <xdr:cNvPr id="250" name="【福祉施設】&#10;一人当たり面積平均値テキスト">
          <a:extLst>
            <a:ext uri="{FF2B5EF4-FFF2-40B4-BE49-F238E27FC236}">
              <a16:creationId xmlns:a16="http://schemas.microsoft.com/office/drawing/2014/main" id="{D851F34E-60AD-446B-8C0A-EB4F87BF45E7}"/>
            </a:ext>
          </a:extLst>
        </xdr:cNvPr>
        <xdr:cNvSpPr txBox="1"/>
      </xdr:nvSpPr>
      <xdr:spPr>
        <a:xfrm>
          <a:off x="9467850" y="1450303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80263</xdr:rowOff>
    </xdr:from>
    <xdr:to>
      <xdr:col>55</xdr:col>
      <xdr:colOff>50800</xdr:colOff>
      <xdr:row>86</xdr:row>
      <xdr:rowOff>10413</xdr:rowOff>
    </xdr:to>
    <xdr:sp macro="" textlink="">
      <xdr:nvSpPr>
        <xdr:cNvPr id="251" name="フローチャート: 判断 250">
          <a:extLst>
            <a:ext uri="{FF2B5EF4-FFF2-40B4-BE49-F238E27FC236}">
              <a16:creationId xmlns:a16="http://schemas.microsoft.com/office/drawing/2014/main" id="{D6E3DA4B-E47A-4207-BBAB-CE2B014E26A7}"/>
            </a:ext>
          </a:extLst>
        </xdr:cNvPr>
        <xdr:cNvSpPr/>
      </xdr:nvSpPr>
      <xdr:spPr>
        <a:xfrm>
          <a:off x="9394190" y="14655418"/>
          <a:ext cx="9017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85</xdr:row>
      <xdr:rowOff>93599</xdr:rowOff>
    </xdr:from>
    <xdr:to>
      <xdr:col>50</xdr:col>
      <xdr:colOff>165100</xdr:colOff>
      <xdr:row>86</xdr:row>
      <xdr:rowOff>23749</xdr:rowOff>
    </xdr:to>
    <xdr:sp macro="" textlink="">
      <xdr:nvSpPr>
        <xdr:cNvPr id="252" name="フローチャート: 判断 251">
          <a:extLst>
            <a:ext uri="{FF2B5EF4-FFF2-40B4-BE49-F238E27FC236}">
              <a16:creationId xmlns:a16="http://schemas.microsoft.com/office/drawing/2014/main" id="{97DC88F1-844A-43E0-BD26-46F6EBC27811}"/>
            </a:ext>
          </a:extLst>
        </xdr:cNvPr>
        <xdr:cNvSpPr/>
      </xdr:nvSpPr>
      <xdr:spPr>
        <a:xfrm>
          <a:off x="8632190" y="14670659"/>
          <a:ext cx="10922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85</xdr:row>
      <xdr:rowOff>103887</xdr:rowOff>
    </xdr:from>
    <xdr:to>
      <xdr:col>46</xdr:col>
      <xdr:colOff>38100</xdr:colOff>
      <xdr:row>86</xdr:row>
      <xdr:rowOff>34037</xdr:rowOff>
    </xdr:to>
    <xdr:sp macro="" textlink="">
      <xdr:nvSpPr>
        <xdr:cNvPr id="253" name="フローチャート: 判断 252">
          <a:extLst>
            <a:ext uri="{FF2B5EF4-FFF2-40B4-BE49-F238E27FC236}">
              <a16:creationId xmlns:a16="http://schemas.microsoft.com/office/drawing/2014/main" id="{C255444E-DBDB-45AB-B159-0C692CE9EFA7}"/>
            </a:ext>
          </a:extLst>
        </xdr:cNvPr>
        <xdr:cNvSpPr/>
      </xdr:nvSpPr>
      <xdr:spPr>
        <a:xfrm>
          <a:off x="7846060" y="14675232"/>
          <a:ext cx="7874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85</xdr:row>
      <xdr:rowOff>86550</xdr:rowOff>
    </xdr:from>
    <xdr:to>
      <xdr:col>41</xdr:col>
      <xdr:colOff>101600</xdr:colOff>
      <xdr:row>86</xdr:row>
      <xdr:rowOff>16700</xdr:rowOff>
    </xdr:to>
    <xdr:sp macro="" textlink="">
      <xdr:nvSpPr>
        <xdr:cNvPr id="254" name="フローチャート: 判断 253">
          <a:extLst>
            <a:ext uri="{FF2B5EF4-FFF2-40B4-BE49-F238E27FC236}">
              <a16:creationId xmlns:a16="http://schemas.microsoft.com/office/drawing/2014/main" id="{E84FE041-CFD4-4032-B17E-943F7BB672B8}"/>
            </a:ext>
          </a:extLst>
        </xdr:cNvPr>
        <xdr:cNvSpPr/>
      </xdr:nvSpPr>
      <xdr:spPr>
        <a:xfrm>
          <a:off x="7029450" y="1466170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85</xdr:row>
      <xdr:rowOff>66548</xdr:rowOff>
    </xdr:from>
    <xdr:to>
      <xdr:col>36</xdr:col>
      <xdr:colOff>165100</xdr:colOff>
      <xdr:row>85</xdr:row>
      <xdr:rowOff>168148</xdr:rowOff>
    </xdr:to>
    <xdr:sp macro="" textlink="">
      <xdr:nvSpPr>
        <xdr:cNvPr id="255" name="フローチャート: 判断 254">
          <a:extLst>
            <a:ext uri="{FF2B5EF4-FFF2-40B4-BE49-F238E27FC236}">
              <a16:creationId xmlns:a16="http://schemas.microsoft.com/office/drawing/2014/main" id="{B2F073C8-BD8F-464C-BDE9-736BDE3AA29C}"/>
            </a:ext>
          </a:extLst>
        </xdr:cNvPr>
        <xdr:cNvSpPr/>
      </xdr:nvSpPr>
      <xdr:spPr>
        <a:xfrm>
          <a:off x="6231890" y="14637893"/>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256" name="テキスト ボックス 255">
          <a:extLst>
            <a:ext uri="{FF2B5EF4-FFF2-40B4-BE49-F238E27FC236}">
              <a16:creationId xmlns:a16="http://schemas.microsoft.com/office/drawing/2014/main" id="{599DE2E6-2ABC-4364-ACC3-2E8777EFB6AB}"/>
            </a:ext>
          </a:extLst>
        </xdr:cNvPr>
        <xdr:cNvSpPr txBox="1"/>
      </xdr:nvSpPr>
      <xdr:spPr>
        <a:xfrm>
          <a:off x="92583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257" name="テキスト ボックス 256">
          <a:extLst>
            <a:ext uri="{FF2B5EF4-FFF2-40B4-BE49-F238E27FC236}">
              <a16:creationId xmlns:a16="http://schemas.microsoft.com/office/drawing/2014/main" id="{B58752D1-22B9-4ED6-A186-2D83337F8C20}"/>
            </a:ext>
          </a:extLst>
        </xdr:cNvPr>
        <xdr:cNvSpPr txBox="1"/>
      </xdr:nvSpPr>
      <xdr:spPr>
        <a:xfrm>
          <a:off x="85153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258" name="テキスト ボックス 257">
          <a:extLst>
            <a:ext uri="{FF2B5EF4-FFF2-40B4-BE49-F238E27FC236}">
              <a16:creationId xmlns:a16="http://schemas.microsoft.com/office/drawing/2014/main" id="{0028DD13-5525-4361-AC3B-B106E73A1E4A}"/>
            </a:ext>
          </a:extLst>
        </xdr:cNvPr>
        <xdr:cNvSpPr txBox="1"/>
      </xdr:nvSpPr>
      <xdr:spPr>
        <a:xfrm>
          <a:off x="77177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259" name="テキスト ボックス 258">
          <a:extLst>
            <a:ext uri="{FF2B5EF4-FFF2-40B4-BE49-F238E27FC236}">
              <a16:creationId xmlns:a16="http://schemas.microsoft.com/office/drawing/2014/main" id="{D2A31D9F-995F-43F9-AADC-32F7E27311D4}"/>
            </a:ext>
          </a:extLst>
        </xdr:cNvPr>
        <xdr:cNvSpPr txBox="1"/>
      </xdr:nvSpPr>
      <xdr:spPr>
        <a:xfrm>
          <a:off x="691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260" name="テキスト ボックス 259">
          <a:extLst>
            <a:ext uri="{FF2B5EF4-FFF2-40B4-BE49-F238E27FC236}">
              <a16:creationId xmlns:a16="http://schemas.microsoft.com/office/drawing/2014/main" id="{175E15BB-1605-441B-B133-EA8F96F81659}"/>
            </a:ext>
          </a:extLst>
        </xdr:cNvPr>
        <xdr:cNvSpPr txBox="1"/>
      </xdr:nvSpPr>
      <xdr:spPr>
        <a:xfrm>
          <a:off x="6115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85</xdr:row>
      <xdr:rowOff>168847</xdr:rowOff>
    </xdr:from>
    <xdr:to>
      <xdr:col>55</xdr:col>
      <xdr:colOff>50800</xdr:colOff>
      <xdr:row>86</xdr:row>
      <xdr:rowOff>98997</xdr:rowOff>
    </xdr:to>
    <xdr:sp macro="" textlink="">
      <xdr:nvSpPr>
        <xdr:cNvPr id="261" name="楕円 260">
          <a:extLst>
            <a:ext uri="{FF2B5EF4-FFF2-40B4-BE49-F238E27FC236}">
              <a16:creationId xmlns:a16="http://schemas.microsoft.com/office/drawing/2014/main" id="{092C43D5-360A-4D8A-B574-24C12E8C52D8}"/>
            </a:ext>
          </a:extLst>
        </xdr:cNvPr>
        <xdr:cNvSpPr/>
      </xdr:nvSpPr>
      <xdr:spPr>
        <a:xfrm>
          <a:off x="9394190" y="14745907"/>
          <a:ext cx="9017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85</xdr:row>
      <xdr:rowOff>83774</xdr:rowOff>
    </xdr:from>
    <xdr:ext cx="469744" cy="259045"/>
    <xdr:sp macro="" textlink="">
      <xdr:nvSpPr>
        <xdr:cNvPr id="262" name="【福祉施設】&#10;一人当たり面積該当値テキスト">
          <a:extLst>
            <a:ext uri="{FF2B5EF4-FFF2-40B4-BE49-F238E27FC236}">
              <a16:creationId xmlns:a16="http://schemas.microsoft.com/office/drawing/2014/main" id="{A8D711E8-8A18-4263-87D4-241BF56ECA65}"/>
            </a:ext>
          </a:extLst>
        </xdr:cNvPr>
        <xdr:cNvSpPr txBox="1"/>
      </xdr:nvSpPr>
      <xdr:spPr>
        <a:xfrm>
          <a:off x="9467850" y="14658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85</xdr:row>
      <xdr:rowOff>170180</xdr:rowOff>
    </xdr:from>
    <xdr:to>
      <xdr:col>50</xdr:col>
      <xdr:colOff>165100</xdr:colOff>
      <xdr:row>86</xdr:row>
      <xdr:rowOff>100330</xdr:rowOff>
    </xdr:to>
    <xdr:sp macro="" textlink="">
      <xdr:nvSpPr>
        <xdr:cNvPr id="263" name="楕円 262">
          <a:extLst>
            <a:ext uri="{FF2B5EF4-FFF2-40B4-BE49-F238E27FC236}">
              <a16:creationId xmlns:a16="http://schemas.microsoft.com/office/drawing/2014/main" id="{A4590BC2-9262-4AF1-9D81-7CE3B91192B9}"/>
            </a:ext>
          </a:extLst>
        </xdr:cNvPr>
        <xdr:cNvSpPr/>
      </xdr:nvSpPr>
      <xdr:spPr>
        <a:xfrm>
          <a:off x="8632190" y="14747240"/>
          <a:ext cx="10922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86</xdr:row>
      <xdr:rowOff>48197</xdr:rowOff>
    </xdr:from>
    <xdr:to>
      <xdr:col>55</xdr:col>
      <xdr:colOff>0</xdr:colOff>
      <xdr:row>86</xdr:row>
      <xdr:rowOff>49530</xdr:rowOff>
    </xdr:to>
    <xdr:cxnSp macro="">
      <xdr:nvCxnSpPr>
        <xdr:cNvPr id="264" name="直線コネクタ 263">
          <a:extLst>
            <a:ext uri="{FF2B5EF4-FFF2-40B4-BE49-F238E27FC236}">
              <a16:creationId xmlns:a16="http://schemas.microsoft.com/office/drawing/2014/main" id="{AC07AD79-0AEA-4C64-93C1-66D830A97ED0}"/>
            </a:ext>
          </a:extLst>
        </xdr:cNvPr>
        <xdr:cNvCxnSpPr/>
      </xdr:nvCxnSpPr>
      <xdr:spPr>
        <a:xfrm flipV="1">
          <a:off x="8686800" y="14794802"/>
          <a:ext cx="742950" cy="32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85</xdr:row>
      <xdr:rowOff>170942</xdr:rowOff>
    </xdr:from>
    <xdr:to>
      <xdr:col>46</xdr:col>
      <xdr:colOff>38100</xdr:colOff>
      <xdr:row>86</xdr:row>
      <xdr:rowOff>101092</xdr:rowOff>
    </xdr:to>
    <xdr:sp macro="" textlink="">
      <xdr:nvSpPr>
        <xdr:cNvPr id="265" name="楕円 264">
          <a:extLst>
            <a:ext uri="{FF2B5EF4-FFF2-40B4-BE49-F238E27FC236}">
              <a16:creationId xmlns:a16="http://schemas.microsoft.com/office/drawing/2014/main" id="{B191D697-8904-475F-ADCA-BCF1EC3F2DF5}"/>
            </a:ext>
          </a:extLst>
        </xdr:cNvPr>
        <xdr:cNvSpPr/>
      </xdr:nvSpPr>
      <xdr:spPr>
        <a:xfrm>
          <a:off x="7846060" y="14748002"/>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86</xdr:row>
      <xdr:rowOff>49530</xdr:rowOff>
    </xdr:from>
    <xdr:to>
      <xdr:col>50</xdr:col>
      <xdr:colOff>114300</xdr:colOff>
      <xdr:row>86</xdr:row>
      <xdr:rowOff>50292</xdr:rowOff>
    </xdr:to>
    <xdr:cxnSp macro="">
      <xdr:nvCxnSpPr>
        <xdr:cNvPr id="266" name="直線コネクタ 265">
          <a:extLst>
            <a:ext uri="{FF2B5EF4-FFF2-40B4-BE49-F238E27FC236}">
              <a16:creationId xmlns:a16="http://schemas.microsoft.com/office/drawing/2014/main" id="{FB1DF511-5F6D-435D-B30C-CBC9FAA383C1}"/>
            </a:ext>
          </a:extLst>
        </xdr:cNvPr>
        <xdr:cNvCxnSpPr/>
      </xdr:nvCxnSpPr>
      <xdr:spPr>
        <a:xfrm flipV="1">
          <a:off x="7889240" y="14798040"/>
          <a:ext cx="797560" cy="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86</xdr:row>
      <xdr:rowOff>825</xdr:rowOff>
    </xdr:from>
    <xdr:to>
      <xdr:col>41</xdr:col>
      <xdr:colOff>101600</xdr:colOff>
      <xdr:row>86</xdr:row>
      <xdr:rowOff>102425</xdr:rowOff>
    </xdr:to>
    <xdr:sp macro="" textlink="">
      <xdr:nvSpPr>
        <xdr:cNvPr id="267" name="楕円 266">
          <a:extLst>
            <a:ext uri="{FF2B5EF4-FFF2-40B4-BE49-F238E27FC236}">
              <a16:creationId xmlns:a16="http://schemas.microsoft.com/office/drawing/2014/main" id="{4564AE08-6973-441D-8FB0-A7AA06AB9F29}"/>
            </a:ext>
          </a:extLst>
        </xdr:cNvPr>
        <xdr:cNvSpPr/>
      </xdr:nvSpPr>
      <xdr:spPr>
        <a:xfrm>
          <a:off x="7029450" y="14745525"/>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86</xdr:row>
      <xdr:rowOff>50292</xdr:rowOff>
    </xdr:from>
    <xdr:to>
      <xdr:col>45</xdr:col>
      <xdr:colOff>177800</xdr:colOff>
      <xdr:row>86</xdr:row>
      <xdr:rowOff>51625</xdr:rowOff>
    </xdr:to>
    <xdr:cxnSp macro="">
      <xdr:nvCxnSpPr>
        <xdr:cNvPr id="268" name="直線コネクタ 267">
          <a:extLst>
            <a:ext uri="{FF2B5EF4-FFF2-40B4-BE49-F238E27FC236}">
              <a16:creationId xmlns:a16="http://schemas.microsoft.com/office/drawing/2014/main" id="{E9132A8E-C917-4C5A-BAE4-9B191E142FA6}"/>
            </a:ext>
          </a:extLst>
        </xdr:cNvPr>
        <xdr:cNvCxnSpPr/>
      </xdr:nvCxnSpPr>
      <xdr:spPr>
        <a:xfrm flipV="1">
          <a:off x="7084060" y="14798802"/>
          <a:ext cx="805180" cy="13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86</xdr:row>
      <xdr:rowOff>1206</xdr:rowOff>
    </xdr:from>
    <xdr:to>
      <xdr:col>36</xdr:col>
      <xdr:colOff>165100</xdr:colOff>
      <xdr:row>86</xdr:row>
      <xdr:rowOff>102806</xdr:rowOff>
    </xdr:to>
    <xdr:sp macro="" textlink="">
      <xdr:nvSpPr>
        <xdr:cNvPr id="269" name="楕円 268">
          <a:extLst>
            <a:ext uri="{FF2B5EF4-FFF2-40B4-BE49-F238E27FC236}">
              <a16:creationId xmlns:a16="http://schemas.microsoft.com/office/drawing/2014/main" id="{210D7C3E-1319-48B3-BE8A-C43783E5917B}"/>
            </a:ext>
          </a:extLst>
        </xdr:cNvPr>
        <xdr:cNvSpPr/>
      </xdr:nvSpPr>
      <xdr:spPr>
        <a:xfrm>
          <a:off x="6231890" y="14745906"/>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86</xdr:row>
      <xdr:rowOff>51625</xdr:rowOff>
    </xdr:from>
    <xdr:to>
      <xdr:col>41</xdr:col>
      <xdr:colOff>50800</xdr:colOff>
      <xdr:row>86</xdr:row>
      <xdr:rowOff>52006</xdr:rowOff>
    </xdr:to>
    <xdr:cxnSp macro="">
      <xdr:nvCxnSpPr>
        <xdr:cNvPr id="270" name="直線コネクタ 269">
          <a:extLst>
            <a:ext uri="{FF2B5EF4-FFF2-40B4-BE49-F238E27FC236}">
              <a16:creationId xmlns:a16="http://schemas.microsoft.com/office/drawing/2014/main" id="{5F4C8C4B-601C-423A-BD0B-622B86DE3E4C}"/>
            </a:ext>
          </a:extLst>
        </xdr:cNvPr>
        <xdr:cNvCxnSpPr/>
      </xdr:nvCxnSpPr>
      <xdr:spPr>
        <a:xfrm flipV="1">
          <a:off x="6286500" y="14800135"/>
          <a:ext cx="79756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84</xdr:row>
      <xdr:rowOff>40276</xdr:rowOff>
    </xdr:from>
    <xdr:ext cx="469744" cy="259045"/>
    <xdr:sp macro="" textlink="">
      <xdr:nvSpPr>
        <xdr:cNvPr id="271" name="n_1aveValue【福祉施設】&#10;一人当たり面積">
          <a:extLst>
            <a:ext uri="{FF2B5EF4-FFF2-40B4-BE49-F238E27FC236}">
              <a16:creationId xmlns:a16="http://schemas.microsoft.com/office/drawing/2014/main" id="{564FA0C0-E70A-42D3-8CE3-8C2536982987}"/>
            </a:ext>
          </a:extLst>
        </xdr:cNvPr>
        <xdr:cNvSpPr txBox="1"/>
      </xdr:nvSpPr>
      <xdr:spPr>
        <a:xfrm>
          <a:off x="8454467" y="144420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84</xdr:row>
      <xdr:rowOff>50564</xdr:rowOff>
    </xdr:from>
    <xdr:ext cx="469744" cy="259045"/>
    <xdr:sp macro="" textlink="">
      <xdr:nvSpPr>
        <xdr:cNvPr id="272" name="n_2aveValue【福祉施設】&#10;一人当たり面積">
          <a:extLst>
            <a:ext uri="{FF2B5EF4-FFF2-40B4-BE49-F238E27FC236}">
              <a16:creationId xmlns:a16="http://schemas.microsoft.com/office/drawing/2014/main" id="{986B20EA-2620-422C-9566-F84A4C91B284}"/>
            </a:ext>
          </a:extLst>
        </xdr:cNvPr>
        <xdr:cNvSpPr txBox="1"/>
      </xdr:nvSpPr>
      <xdr:spPr>
        <a:xfrm>
          <a:off x="7673417" y="144561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33227</xdr:rowOff>
    </xdr:from>
    <xdr:ext cx="469744" cy="259045"/>
    <xdr:sp macro="" textlink="">
      <xdr:nvSpPr>
        <xdr:cNvPr id="273" name="n_3aveValue【福祉施設】&#10;一人当たり面積">
          <a:extLst>
            <a:ext uri="{FF2B5EF4-FFF2-40B4-BE49-F238E27FC236}">
              <a16:creationId xmlns:a16="http://schemas.microsoft.com/office/drawing/2014/main" id="{79031C59-4FC6-4252-B29D-4667F558A6E3}"/>
            </a:ext>
          </a:extLst>
        </xdr:cNvPr>
        <xdr:cNvSpPr txBox="1"/>
      </xdr:nvSpPr>
      <xdr:spPr>
        <a:xfrm>
          <a:off x="6866332" y="14433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84</xdr:row>
      <xdr:rowOff>13225</xdr:rowOff>
    </xdr:from>
    <xdr:ext cx="469744" cy="259045"/>
    <xdr:sp macro="" textlink="">
      <xdr:nvSpPr>
        <xdr:cNvPr id="274" name="n_4aveValue【福祉施設】&#10;一人当たり面積">
          <a:extLst>
            <a:ext uri="{FF2B5EF4-FFF2-40B4-BE49-F238E27FC236}">
              <a16:creationId xmlns:a16="http://schemas.microsoft.com/office/drawing/2014/main" id="{B8BD7E93-E836-4E67-B156-F3C44ACF3808}"/>
            </a:ext>
          </a:extLst>
        </xdr:cNvPr>
        <xdr:cNvSpPr txBox="1"/>
      </xdr:nvSpPr>
      <xdr:spPr>
        <a:xfrm>
          <a:off x="6068772" y="144188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86</xdr:row>
      <xdr:rowOff>91457</xdr:rowOff>
    </xdr:from>
    <xdr:ext cx="469744" cy="259045"/>
    <xdr:sp macro="" textlink="">
      <xdr:nvSpPr>
        <xdr:cNvPr id="275" name="n_1mainValue【福祉施設】&#10;一人当たり面積">
          <a:extLst>
            <a:ext uri="{FF2B5EF4-FFF2-40B4-BE49-F238E27FC236}">
              <a16:creationId xmlns:a16="http://schemas.microsoft.com/office/drawing/2014/main" id="{4F40DA84-38E5-411D-968C-8BB2F432B804}"/>
            </a:ext>
          </a:extLst>
        </xdr:cNvPr>
        <xdr:cNvSpPr txBox="1"/>
      </xdr:nvSpPr>
      <xdr:spPr>
        <a:xfrm>
          <a:off x="8454467" y="148399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86</xdr:row>
      <xdr:rowOff>92219</xdr:rowOff>
    </xdr:from>
    <xdr:ext cx="469744" cy="259045"/>
    <xdr:sp macro="" textlink="">
      <xdr:nvSpPr>
        <xdr:cNvPr id="276" name="n_2mainValue【福祉施設】&#10;一人当たり面積">
          <a:extLst>
            <a:ext uri="{FF2B5EF4-FFF2-40B4-BE49-F238E27FC236}">
              <a16:creationId xmlns:a16="http://schemas.microsoft.com/office/drawing/2014/main" id="{A2437AAF-AA26-484E-B285-D3214A80A553}"/>
            </a:ext>
          </a:extLst>
        </xdr:cNvPr>
        <xdr:cNvSpPr txBox="1"/>
      </xdr:nvSpPr>
      <xdr:spPr>
        <a:xfrm>
          <a:off x="7673417" y="148407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86</xdr:row>
      <xdr:rowOff>93552</xdr:rowOff>
    </xdr:from>
    <xdr:ext cx="469744" cy="259045"/>
    <xdr:sp macro="" textlink="">
      <xdr:nvSpPr>
        <xdr:cNvPr id="277" name="n_3mainValue【福祉施設】&#10;一人当たり面積">
          <a:extLst>
            <a:ext uri="{FF2B5EF4-FFF2-40B4-BE49-F238E27FC236}">
              <a16:creationId xmlns:a16="http://schemas.microsoft.com/office/drawing/2014/main" id="{9EFBEF93-99E8-40D5-8123-CC2266807938}"/>
            </a:ext>
          </a:extLst>
        </xdr:cNvPr>
        <xdr:cNvSpPr txBox="1"/>
      </xdr:nvSpPr>
      <xdr:spPr>
        <a:xfrm>
          <a:off x="6866332" y="148420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86</xdr:row>
      <xdr:rowOff>93933</xdr:rowOff>
    </xdr:from>
    <xdr:ext cx="469744" cy="259045"/>
    <xdr:sp macro="" textlink="">
      <xdr:nvSpPr>
        <xdr:cNvPr id="278" name="n_4mainValue【福祉施設】&#10;一人当たり面積">
          <a:extLst>
            <a:ext uri="{FF2B5EF4-FFF2-40B4-BE49-F238E27FC236}">
              <a16:creationId xmlns:a16="http://schemas.microsoft.com/office/drawing/2014/main" id="{6B68F684-EEF8-40BB-A9E0-AD0B3C221AB3}"/>
            </a:ext>
          </a:extLst>
        </xdr:cNvPr>
        <xdr:cNvSpPr txBox="1"/>
      </xdr:nvSpPr>
      <xdr:spPr>
        <a:xfrm>
          <a:off x="6068772" y="148424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279" name="正方形/長方形 278">
          <a:extLst>
            <a:ext uri="{FF2B5EF4-FFF2-40B4-BE49-F238E27FC236}">
              <a16:creationId xmlns:a16="http://schemas.microsoft.com/office/drawing/2014/main" id="{D7A5E995-05F1-4B7E-B80D-A232074D9AFC}"/>
            </a:ext>
          </a:extLst>
        </xdr:cNvPr>
        <xdr:cNvSpPr/>
      </xdr:nvSpPr>
      <xdr:spPr>
        <a:xfrm>
          <a:off x="6858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280" name="正方形/長方形 279">
          <a:extLst>
            <a:ext uri="{FF2B5EF4-FFF2-40B4-BE49-F238E27FC236}">
              <a16:creationId xmlns:a16="http://schemas.microsoft.com/office/drawing/2014/main" id="{5D13E77C-9613-4441-86AE-611FD415F4C4}"/>
            </a:ext>
          </a:extLst>
        </xdr:cNvPr>
        <xdr:cNvSpPr/>
      </xdr:nvSpPr>
      <xdr:spPr>
        <a:xfrm>
          <a:off x="8166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281" name="正方形/長方形 280">
          <a:extLst>
            <a:ext uri="{FF2B5EF4-FFF2-40B4-BE49-F238E27FC236}">
              <a16:creationId xmlns:a16="http://schemas.microsoft.com/office/drawing/2014/main" id="{0D3527B6-8186-4191-8065-AD90554847FA}"/>
            </a:ext>
          </a:extLst>
        </xdr:cNvPr>
        <xdr:cNvSpPr/>
      </xdr:nvSpPr>
      <xdr:spPr>
        <a:xfrm>
          <a:off x="8166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282" name="正方形/長方形 281">
          <a:extLst>
            <a:ext uri="{FF2B5EF4-FFF2-40B4-BE49-F238E27FC236}">
              <a16:creationId xmlns:a16="http://schemas.microsoft.com/office/drawing/2014/main" id="{A4708C81-07C1-4018-9904-23A2EA7542DB}"/>
            </a:ext>
          </a:extLst>
        </xdr:cNvPr>
        <xdr:cNvSpPr/>
      </xdr:nvSpPr>
      <xdr:spPr>
        <a:xfrm>
          <a:off x="17145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283" name="正方形/長方形 282">
          <a:extLst>
            <a:ext uri="{FF2B5EF4-FFF2-40B4-BE49-F238E27FC236}">
              <a16:creationId xmlns:a16="http://schemas.microsoft.com/office/drawing/2014/main" id="{12ABAC04-D9AB-49D9-9E57-38D9DE5329C0}"/>
            </a:ext>
          </a:extLst>
        </xdr:cNvPr>
        <xdr:cNvSpPr/>
      </xdr:nvSpPr>
      <xdr:spPr>
        <a:xfrm>
          <a:off x="17145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284" name="正方形/長方形 283">
          <a:extLst>
            <a:ext uri="{FF2B5EF4-FFF2-40B4-BE49-F238E27FC236}">
              <a16:creationId xmlns:a16="http://schemas.microsoft.com/office/drawing/2014/main" id="{5B83DFE6-C93F-412B-9EDA-ADAD9856C16B}"/>
            </a:ext>
          </a:extLst>
        </xdr:cNvPr>
        <xdr:cNvSpPr/>
      </xdr:nvSpPr>
      <xdr:spPr>
        <a:xfrm>
          <a:off x="27432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285" name="正方形/長方形 284">
          <a:extLst>
            <a:ext uri="{FF2B5EF4-FFF2-40B4-BE49-F238E27FC236}">
              <a16:creationId xmlns:a16="http://schemas.microsoft.com/office/drawing/2014/main" id="{0B421817-FD76-47E4-8634-327DE4C4D631}"/>
            </a:ext>
          </a:extLst>
        </xdr:cNvPr>
        <xdr:cNvSpPr/>
      </xdr:nvSpPr>
      <xdr:spPr>
        <a:xfrm>
          <a:off x="27432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286" name="正方形/長方形 285">
          <a:extLst>
            <a:ext uri="{FF2B5EF4-FFF2-40B4-BE49-F238E27FC236}">
              <a16:creationId xmlns:a16="http://schemas.microsoft.com/office/drawing/2014/main" id="{DAEC755D-B8DA-4A12-8737-D79617CC338A}"/>
            </a:ext>
          </a:extLst>
        </xdr:cNvPr>
        <xdr:cNvSpPr/>
      </xdr:nvSpPr>
      <xdr:spPr>
        <a:xfrm>
          <a:off x="6858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287" name="テキスト ボックス 286">
          <a:extLst>
            <a:ext uri="{FF2B5EF4-FFF2-40B4-BE49-F238E27FC236}">
              <a16:creationId xmlns:a16="http://schemas.microsoft.com/office/drawing/2014/main" id="{B87A20F9-377D-4527-8BFD-C3458FFF26F0}"/>
            </a:ext>
          </a:extLst>
        </xdr:cNvPr>
        <xdr:cNvSpPr txBox="1"/>
      </xdr:nvSpPr>
      <xdr:spPr>
        <a:xfrm>
          <a:off x="66675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288" name="直線コネクタ 287">
          <a:extLst>
            <a:ext uri="{FF2B5EF4-FFF2-40B4-BE49-F238E27FC236}">
              <a16:creationId xmlns:a16="http://schemas.microsoft.com/office/drawing/2014/main" id="{65919F55-32C6-4B0B-99FE-0EEBF616023E}"/>
            </a:ext>
          </a:extLst>
        </xdr:cNvPr>
        <xdr:cNvCxnSpPr/>
      </xdr:nvCxnSpPr>
      <xdr:spPr>
        <a:xfrm>
          <a:off x="6858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289" name="テキスト ボックス 288">
          <a:extLst>
            <a:ext uri="{FF2B5EF4-FFF2-40B4-BE49-F238E27FC236}">
              <a16:creationId xmlns:a16="http://schemas.microsoft.com/office/drawing/2014/main" id="{CB8D2682-A1DE-4CB4-8A0A-7D4FE2FECF7D}"/>
            </a:ext>
          </a:extLst>
        </xdr:cNvPr>
        <xdr:cNvSpPr txBox="1"/>
      </xdr:nvSpPr>
      <xdr:spPr>
        <a:xfrm>
          <a:off x="273866"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290" name="直線コネクタ 289">
          <a:extLst>
            <a:ext uri="{FF2B5EF4-FFF2-40B4-BE49-F238E27FC236}">
              <a16:creationId xmlns:a16="http://schemas.microsoft.com/office/drawing/2014/main" id="{3EDC8011-4521-40F5-8EC5-67A4F4494883}"/>
            </a:ext>
          </a:extLst>
        </xdr:cNvPr>
        <xdr:cNvCxnSpPr/>
      </xdr:nvCxnSpPr>
      <xdr:spPr>
        <a:xfrm>
          <a:off x="68580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108</xdr:row>
      <xdr:rowOff>64606</xdr:rowOff>
    </xdr:from>
    <xdr:ext cx="467179" cy="259045"/>
    <xdr:sp macro="" textlink="">
      <xdr:nvSpPr>
        <xdr:cNvPr id="291" name="テキスト ボックス 290">
          <a:extLst>
            <a:ext uri="{FF2B5EF4-FFF2-40B4-BE49-F238E27FC236}">
              <a16:creationId xmlns:a16="http://schemas.microsoft.com/office/drawing/2014/main" id="{DCCE5329-328E-496D-95FF-50461DED85BF}"/>
            </a:ext>
          </a:extLst>
        </xdr:cNvPr>
        <xdr:cNvSpPr txBox="1"/>
      </xdr:nvSpPr>
      <xdr:spPr>
        <a:xfrm>
          <a:off x="273866"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292" name="直線コネクタ 291">
          <a:extLst>
            <a:ext uri="{FF2B5EF4-FFF2-40B4-BE49-F238E27FC236}">
              <a16:creationId xmlns:a16="http://schemas.microsoft.com/office/drawing/2014/main" id="{3BC6605B-2924-4AC8-99C4-A48B3F9E3AAD}"/>
            </a:ext>
          </a:extLst>
        </xdr:cNvPr>
        <xdr:cNvCxnSpPr/>
      </xdr:nvCxnSpPr>
      <xdr:spPr>
        <a:xfrm>
          <a:off x="68580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293" name="テキスト ボックス 292">
          <a:extLst>
            <a:ext uri="{FF2B5EF4-FFF2-40B4-BE49-F238E27FC236}">
              <a16:creationId xmlns:a16="http://schemas.microsoft.com/office/drawing/2014/main" id="{862F6E95-BFB0-4EF3-896F-BB2A975C9E33}"/>
            </a:ext>
          </a:extLst>
        </xdr:cNvPr>
        <xdr:cNvSpPr txBox="1"/>
      </xdr:nvSpPr>
      <xdr:spPr>
        <a:xfrm>
          <a:off x="343701" y="1825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294" name="直線コネクタ 293">
          <a:extLst>
            <a:ext uri="{FF2B5EF4-FFF2-40B4-BE49-F238E27FC236}">
              <a16:creationId xmlns:a16="http://schemas.microsoft.com/office/drawing/2014/main" id="{7F9F193D-0A1F-4599-873D-F6694F922431}"/>
            </a:ext>
          </a:extLst>
        </xdr:cNvPr>
        <xdr:cNvCxnSpPr/>
      </xdr:nvCxnSpPr>
      <xdr:spPr>
        <a:xfrm>
          <a:off x="68580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295" name="テキスト ボックス 294">
          <a:extLst>
            <a:ext uri="{FF2B5EF4-FFF2-40B4-BE49-F238E27FC236}">
              <a16:creationId xmlns:a16="http://schemas.microsoft.com/office/drawing/2014/main" id="{B9448704-7CDB-4E46-9F75-38569DFCC7A8}"/>
            </a:ext>
          </a:extLst>
        </xdr:cNvPr>
        <xdr:cNvSpPr txBox="1"/>
      </xdr:nvSpPr>
      <xdr:spPr>
        <a:xfrm>
          <a:off x="343701" y="1792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296" name="直線コネクタ 295">
          <a:extLst>
            <a:ext uri="{FF2B5EF4-FFF2-40B4-BE49-F238E27FC236}">
              <a16:creationId xmlns:a16="http://schemas.microsoft.com/office/drawing/2014/main" id="{09A6A6EA-FE97-4624-B306-BA3C41E2EA8D}"/>
            </a:ext>
          </a:extLst>
        </xdr:cNvPr>
        <xdr:cNvCxnSpPr/>
      </xdr:nvCxnSpPr>
      <xdr:spPr>
        <a:xfrm>
          <a:off x="68580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297" name="テキスト ボックス 296">
          <a:extLst>
            <a:ext uri="{FF2B5EF4-FFF2-40B4-BE49-F238E27FC236}">
              <a16:creationId xmlns:a16="http://schemas.microsoft.com/office/drawing/2014/main" id="{06C02DA2-46B9-41A5-9956-F118A7A5F5A3}"/>
            </a:ext>
          </a:extLst>
        </xdr:cNvPr>
        <xdr:cNvSpPr txBox="1"/>
      </xdr:nvSpPr>
      <xdr:spPr>
        <a:xfrm>
          <a:off x="34370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298" name="直線コネクタ 297">
          <a:extLst>
            <a:ext uri="{FF2B5EF4-FFF2-40B4-BE49-F238E27FC236}">
              <a16:creationId xmlns:a16="http://schemas.microsoft.com/office/drawing/2014/main" id="{C1A36576-5681-4342-864E-26A651B8C2CE}"/>
            </a:ext>
          </a:extLst>
        </xdr:cNvPr>
        <xdr:cNvCxnSpPr/>
      </xdr:nvCxnSpPr>
      <xdr:spPr>
        <a:xfrm>
          <a:off x="68580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299" name="テキスト ボックス 298">
          <a:extLst>
            <a:ext uri="{FF2B5EF4-FFF2-40B4-BE49-F238E27FC236}">
              <a16:creationId xmlns:a16="http://schemas.microsoft.com/office/drawing/2014/main" id="{495755B7-2CA0-40F2-8EE7-A4B0F15F5CEF}"/>
            </a:ext>
          </a:extLst>
        </xdr:cNvPr>
        <xdr:cNvSpPr txBox="1"/>
      </xdr:nvSpPr>
      <xdr:spPr>
        <a:xfrm>
          <a:off x="343701" y="1727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300" name="直線コネクタ 299">
          <a:extLst>
            <a:ext uri="{FF2B5EF4-FFF2-40B4-BE49-F238E27FC236}">
              <a16:creationId xmlns:a16="http://schemas.microsoft.com/office/drawing/2014/main" id="{61CB34FD-F15D-41B6-BAC2-2334C35A3BDD}"/>
            </a:ext>
          </a:extLst>
        </xdr:cNvPr>
        <xdr:cNvCxnSpPr/>
      </xdr:nvCxnSpPr>
      <xdr:spPr>
        <a:xfrm>
          <a:off x="68580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98</xdr:row>
      <xdr:rowOff>146248</xdr:rowOff>
    </xdr:from>
    <xdr:ext cx="338939" cy="259045"/>
    <xdr:sp macro="" textlink="">
      <xdr:nvSpPr>
        <xdr:cNvPr id="301" name="テキスト ボックス 300">
          <a:extLst>
            <a:ext uri="{FF2B5EF4-FFF2-40B4-BE49-F238E27FC236}">
              <a16:creationId xmlns:a16="http://schemas.microsoft.com/office/drawing/2014/main" id="{ECDB9AB7-D1F9-4CA8-AA4C-B2102D908F40}"/>
            </a:ext>
          </a:extLst>
        </xdr:cNvPr>
        <xdr:cNvSpPr txBox="1"/>
      </xdr:nvSpPr>
      <xdr:spPr>
        <a:xfrm>
          <a:off x="386866" y="1694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302" name="直線コネクタ 301">
          <a:extLst>
            <a:ext uri="{FF2B5EF4-FFF2-40B4-BE49-F238E27FC236}">
              <a16:creationId xmlns:a16="http://schemas.microsoft.com/office/drawing/2014/main" id="{2FC0348D-225E-4DB4-BE50-A7DC44E35361}"/>
            </a:ext>
          </a:extLst>
        </xdr:cNvPr>
        <xdr:cNvCxnSpPr/>
      </xdr:nvCxnSpPr>
      <xdr:spPr>
        <a:xfrm>
          <a:off x="6858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97</xdr:row>
      <xdr:rowOff>133350</xdr:rowOff>
    </xdr:from>
    <xdr:to>
      <xdr:col>28</xdr:col>
      <xdr:colOff>152400</xdr:colOff>
      <xdr:row>111</xdr:row>
      <xdr:rowOff>19050</xdr:rowOff>
    </xdr:to>
    <xdr:sp macro="" textlink="">
      <xdr:nvSpPr>
        <xdr:cNvPr id="303" name="【市民会館】&#10;有形固定資産減価償却率グラフ枠">
          <a:extLst>
            <a:ext uri="{FF2B5EF4-FFF2-40B4-BE49-F238E27FC236}">
              <a16:creationId xmlns:a16="http://schemas.microsoft.com/office/drawing/2014/main" id="{ED7A5DFA-E652-4485-AB96-2CD314002FDC}"/>
            </a:ext>
          </a:extLst>
        </xdr:cNvPr>
        <xdr:cNvSpPr/>
      </xdr:nvSpPr>
      <xdr:spPr>
        <a:xfrm>
          <a:off x="6858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69669</xdr:rowOff>
    </xdr:from>
    <xdr:to>
      <xdr:col>24</xdr:col>
      <xdr:colOff>62865</xdr:colOff>
      <xdr:row>109</xdr:row>
      <xdr:rowOff>35379</xdr:rowOff>
    </xdr:to>
    <xdr:cxnSp macro="">
      <xdr:nvCxnSpPr>
        <xdr:cNvPr id="304" name="直線コネクタ 303">
          <a:extLst>
            <a:ext uri="{FF2B5EF4-FFF2-40B4-BE49-F238E27FC236}">
              <a16:creationId xmlns:a16="http://schemas.microsoft.com/office/drawing/2014/main" id="{12928D4A-DBEB-474C-B960-9987A4F16E54}"/>
            </a:ext>
          </a:extLst>
        </xdr:cNvPr>
        <xdr:cNvCxnSpPr/>
      </xdr:nvCxnSpPr>
      <xdr:spPr>
        <a:xfrm flipV="1">
          <a:off x="4173855" y="17212764"/>
          <a:ext cx="0" cy="15106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109</xdr:row>
      <xdr:rowOff>39206</xdr:rowOff>
    </xdr:from>
    <xdr:ext cx="469744" cy="259045"/>
    <xdr:sp macro="" textlink="">
      <xdr:nvSpPr>
        <xdr:cNvPr id="305" name="【市民会館】&#10;有形固定資産減価償却率最小値テキスト">
          <a:extLst>
            <a:ext uri="{FF2B5EF4-FFF2-40B4-BE49-F238E27FC236}">
              <a16:creationId xmlns:a16="http://schemas.microsoft.com/office/drawing/2014/main" id="{B7B01B99-DA21-4CE7-B754-FA91900F0FAB}"/>
            </a:ext>
          </a:extLst>
        </xdr:cNvPr>
        <xdr:cNvSpPr txBox="1"/>
      </xdr:nvSpPr>
      <xdr:spPr>
        <a:xfrm>
          <a:off x="421259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109</xdr:row>
      <xdr:rowOff>35379</xdr:rowOff>
    </xdr:from>
    <xdr:to>
      <xdr:col>24</xdr:col>
      <xdr:colOff>152400</xdr:colOff>
      <xdr:row>109</xdr:row>
      <xdr:rowOff>35379</xdr:rowOff>
    </xdr:to>
    <xdr:cxnSp macro="">
      <xdr:nvCxnSpPr>
        <xdr:cNvPr id="306" name="直線コネクタ 305">
          <a:extLst>
            <a:ext uri="{FF2B5EF4-FFF2-40B4-BE49-F238E27FC236}">
              <a16:creationId xmlns:a16="http://schemas.microsoft.com/office/drawing/2014/main" id="{02C04C56-C1ED-4380-AFCC-C7FFAD4A22E3}"/>
            </a:ext>
          </a:extLst>
        </xdr:cNvPr>
        <xdr:cNvCxnSpPr/>
      </xdr:nvCxnSpPr>
      <xdr:spPr>
        <a:xfrm>
          <a:off x="4112260" y="187234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16346</xdr:rowOff>
    </xdr:from>
    <xdr:ext cx="340478" cy="259045"/>
    <xdr:sp macro="" textlink="">
      <xdr:nvSpPr>
        <xdr:cNvPr id="307" name="【市民会館】&#10;有形固定資産減価償却率最大値テキスト">
          <a:extLst>
            <a:ext uri="{FF2B5EF4-FFF2-40B4-BE49-F238E27FC236}">
              <a16:creationId xmlns:a16="http://schemas.microsoft.com/office/drawing/2014/main" id="{90399B63-2AC8-4164-80A1-E89A2FF011DA}"/>
            </a:ext>
          </a:extLst>
        </xdr:cNvPr>
        <xdr:cNvSpPr txBox="1"/>
      </xdr:nvSpPr>
      <xdr:spPr>
        <a:xfrm>
          <a:off x="4212590" y="1699370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69669</xdr:rowOff>
    </xdr:from>
    <xdr:to>
      <xdr:col>24</xdr:col>
      <xdr:colOff>152400</xdr:colOff>
      <xdr:row>100</xdr:row>
      <xdr:rowOff>69669</xdr:rowOff>
    </xdr:to>
    <xdr:cxnSp macro="">
      <xdr:nvCxnSpPr>
        <xdr:cNvPr id="308" name="直線コネクタ 307">
          <a:extLst>
            <a:ext uri="{FF2B5EF4-FFF2-40B4-BE49-F238E27FC236}">
              <a16:creationId xmlns:a16="http://schemas.microsoft.com/office/drawing/2014/main" id="{86C004A4-A1B4-4F90-B06C-E4D23950A715}"/>
            </a:ext>
          </a:extLst>
        </xdr:cNvPr>
        <xdr:cNvCxnSpPr/>
      </xdr:nvCxnSpPr>
      <xdr:spPr>
        <a:xfrm>
          <a:off x="4112260" y="17212764"/>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104</xdr:row>
      <xdr:rowOff>129920</xdr:rowOff>
    </xdr:from>
    <xdr:ext cx="405111" cy="259045"/>
    <xdr:sp macro="" textlink="">
      <xdr:nvSpPr>
        <xdr:cNvPr id="309" name="【市民会館】&#10;有形固定資産減価償却率平均値テキスト">
          <a:extLst>
            <a:ext uri="{FF2B5EF4-FFF2-40B4-BE49-F238E27FC236}">
              <a16:creationId xmlns:a16="http://schemas.microsoft.com/office/drawing/2014/main" id="{89436DC9-0B4A-429B-80FA-9A9A56ECBAFB}"/>
            </a:ext>
          </a:extLst>
        </xdr:cNvPr>
        <xdr:cNvSpPr txBox="1"/>
      </xdr:nvSpPr>
      <xdr:spPr>
        <a:xfrm>
          <a:off x="4212590" y="1796453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107043</xdr:rowOff>
    </xdr:from>
    <xdr:to>
      <xdr:col>24</xdr:col>
      <xdr:colOff>114300</xdr:colOff>
      <xdr:row>106</xdr:row>
      <xdr:rowOff>37193</xdr:rowOff>
    </xdr:to>
    <xdr:sp macro="" textlink="">
      <xdr:nvSpPr>
        <xdr:cNvPr id="310" name="フローチャート: 判断 309">
          <a:extLst>
            <a:ext uri="{FF2B5EF4-FFF2-40B4-BE49-F238E27FC236}">
              <a16:creationId xmlns:a16="http://schemas.microsoft.com/office/drawing/2014/main" id="{A0CCD74F-14A8-432B-B641-5F94D0F5A47B}"/>
            </a:ext>
          </a:extLst>
        </xdr:cNvPr>
        <xdr:cNvSpPr/>
      </xdr:nvSpPr>
      <xdr:spPr>
        <a:xfrm>
          <a:off x="4131310" y="18107388"/>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36830</xdr:rowOff>
    </xdr:from>
    <xdr:to>
      <xdr:col>20</xdr:col>
      <xdr:colOff>38100</xdr:colOff>
      <xdr:row>105</xdr:row>
      <xdr:rowOff>138430</xdr:rowOff>
    </xdr:to>
    <xdr:sp macro="" textlink="">
      <xdr:nvSpPr>
        <xdr:cNvPr id="311" name="フローチャート: 判断 310">
          <a:extLst>
            <a:ext uri="{FF2B5EF4-FFF2-40B4-BE49-F238E27FC236}">
              <a16:creationId xmlns:a16="http://schemas.microsoft.com/office/drawing/2014/main" id="{A9CEF79D-B8F2-4A3A-A15D-B1B6993590FD}"/>
            </a:ext>
          </a:extLst>
        </xdr:cNvPr>
        <xdr:cNvSpPr/>
      </xdr:nvSpPr>
      <xdr:spPr>
        <a:xfrm>
          <a:off x="3388360" y="1803908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164193</xdr:rowOff>
    </xdr:from>
    <xdr:to>
      <xdr:col>15</xdr:col>
      <xdr:colOff>101600</xdr:colOff>
      <xdr:row>105</xdr:row>
      <xdr:rowOff>94343</xdr:rowOff>
    </xdr:to>
    <xdr:sp macro="" textlink="">
      <xdr:nvSpPr>
        <xdr:cNvPr id="312" name="フローチャート: 判断 311">
          <a:extLst>
            <a:ext uri="{FF2B5EF4-FFF2-40B4-BE49-F238E27FC236}">
              <a16:creationId xmlns:a16="http://schemas.microsoft.com/office/drawing/2014/main" id="{84F1B68F-D30F-4F24-865A-962BF5840999}"/>
            </a:ext>
          </a:extLst>
        </xdr:cNvPr>
        <xdr:cNvSpPr/>
      </xdr:nvSpPr>
      <xdr:spPr>
        <a:xfrm>
          <a:off x="2571750" y="17998803"/>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105</xdr:row>
      <xdr:rowOff>69487</xdr:rowOff>
    </xdr:from>
    <xdr:to>
      <xdr:col>10</xdr:col>
      <xdr:colOff>165100</xdr:colOff>
      <xdr:row>105</xdr:row>
      <xdr:rowOff>171087</xdr:rowOff>
    </xdr:to>
    <xdr:sp macro="" textlink="">
      <xdr:nvSpPr>
        <xdr:cNvPr id="313" name="フローチャート: 判断 312">
          <a:extLst>
            <a:ext uri="{FF2B5EF4-FFF2-40B4-BE49-F238E27FC236}">
              <a16:creationId xmlns:a16="http://schemas.microsoft.com/office/drawing/2014/main" id="{035628A2-6130-4A4F-AD61-04199BB5F12D}"/>
            </a:ext>
          </a:extLst>
        </xdr:cNvPr>
        <xdr:cNvSpPr/>
      </xdr:nvSpPr>
      <xdr:spPr>
        <a:xfrm>
          <a:off x="1774190" y="18069832"/>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105</xdr:row>
      <xdr:rowOff>35198</xdr:rowOff>
    </xdr:from>
    <xdr:to>
      <xdr:col>6</xdr:col>
      <xdr:colOff>38100</xdr:colOff>
      <xdr:row>105</xdr:row>
      <xdr:rowOff>136798</xdr:rowOff>
    </xdr:to>
    <xdr:sp macro="" textlink="">
      <xdr:nvSpPr>
        <xdr:cNvPr id="314" name="フローチャート: 判断 313">
          <a:extLst>
            <a:ext uri="{FF2B5EF4-FFF2-40B4-BE49-F238E27FC236}">
              <a16:creationId xmlns:a16="http://schemas.microsoft.com/office/drawing/2014/main" id="{B57DE628-835E-425A-81B4-8BEECC71CE64}"/>
            </a:ext>
          </a:extLst>
        </xdr:cNvPr>
        <xdr:cNvSpPr/>
      </xdr:nvSpPr>
      <xdr:spPr>
        <a:xfrm>
          <a:off x="988060" y="18037448"/>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315" name="テキスト ボックス 314">
          <a:extLst>
            <a:ext uri="{FF2B5EF4-FFF2-40B4-BE49-F238E27FC236}">
              <a16:creationId xmlns:a16="http://schemas.microsoft.com/office/drawing/2014/main" id="{504D17F2-C23C-4BDC-9B12-9A16E88F741E}"/>
            </a:ext>
          </a:extLst>
        </xdr:cNvPr>
        <xdr:cNvSpPr txBox="1"/>
      </xdr:nvSpPr>
      <xdr:spPr>
        <a:xfrm>
          <a:off x="40030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316" name="テキスト ボックス 315">
          <a:extLst>
            <a:ext uri="{FF2B5EF4-FFF2-40B4-BE49-F238E27FC236}">
              <a16:creationId xmlns:a16="http://schemas.microsoft.com/office/drawing/2014/main" id="{84C7CFD2-2234-4D43-8A25-B688E79EA203}"/>
            </a:ext>
          </a:extLst>
        </xdr:cNvPr>
        <xdr:cNvSpPr txBox="1"/>
      </xdr:nvSpPr>
      <xdr:spPr>
        <a:xfrm>
          <a:off x="32600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317" name="テキスト ボックス 316">
          <a:extLst>
            <a:ext uri="{FF2B5EF4-FFF2-40B4-BE49-F238E27FC236}">
              <a16:creationId xmlns:a16="http://schemas.microsoft.com/office/drawing/2014/main" id="{96535CC9-A802-4FB9-B940-C690785BE712}"/>
            </a:ext>
          </a:extLst>
        </xdr:cNvPr>
        <xdr:cNvSpPr txBox="1"/>
      </xdr:nvSpPr>
      <xdr:spPr>
        <a:xfrm>
          <a:off x="24549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318" name="テキスト ボックス 317">
          <a:extLst>
            <a:ext uri="{FF2B5EF4-FFF2-40B4-BE49-F238E27FC236}">
              <a16:creationId xmlns:a16="http://schemas.microsoft.com/office/drawing/2014/main" id="{98668890-295A-4BA3-AFAC-B6E89DA8347A}"/>
            </a:ext>
          </a:extLst>
        </xdr:cNvPr>
        <xdr:cNvSpPr txBox="1"/>
      </xdr:nvSpPr>
      <xdr:spPr>
        <a:xfrm>
          <a:off x="1657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319" name="テキスト ボックス 318">
          <a:extLst>
            <a:ext uri="{FF2B5EF4-FFF2-40B4-BE49-F238E27FC236}">
              <a16:creationId xmlns:a16="http://schemas.microsoft.com/office/drawing/2014/main" id="{6B4AF65B-B7D6-49B0-AC8B-FC3743E3639A}"/>
            </a:ext>
          </a:extLst>
        </xdr:cNvPr>
        <xdr:cNvSpPr txBox="1"/>
      </xdr:nvSpPr>
      <xdr:spPr>
        <a:xfrm>
          <a:off x="859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106</xdr:row>
      <xdr:rowOff>100512</xdr:rowOff>
    </xdr:from>
    <xdr:to>
      <xdr:col>24</xdr:col>
      <xdr:colOff>114300</xdr:colOff>
      <xdr:row>107</xdr:row>
      <xdr:rowOff>30662</xdr:rowOff>
    </xdr:to>
    <xdr:sp macro="" textlink="">
      <xdr:nvSpPr>
        <xdr:cNvPr id="320" name="楕円 319">
          <a:extLst>
            <a:ext uri="{FF2B5EF4-FFF2-40B4-BE49-F238E27FC236}">
              <a16:creationId xmlns:a16="http://schemas.microsoft.com/office/drawing/2014/main" id="{0AEDBBDB-6AD6-4CE6-BA49-9DCB6E666186}"/>
            </a:ext>
          </a:extLst>
        </xdr:cNvPr>
        <xdr:cNvSpPr/>
      </xdr:nvSpPr>
      <xdr:spPr>
        <a:xfrm>
          <a:off x="4131310" y="18270402"/>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106</xdr:row>
      <xdr:rowOff>78939</xdr:rowOff>
    </xdr:from>
    <xdr:ext cx="405111" cy="259045"/>
    <xdr:sp macro="" textlink="">
      <xdr:nvSpPr>
        <xdr:cNvPr id="321" name="【市民会館】&#10;有形固定資産減価償却率該当値テキスト">
          <a:extLst>
            <a:ext uri="{FF2B5EF4-FFF2-40B4-BE49-F238E27FC236}">
              <a16:creationId xmlns:a16="http://schemas.microsoft.com/office/drawing/2014/main" id="{3F8B9365-2A9E-453B-BD66-0D712BE644C5}"/>
            </a:ext>
          </a:extLst>
        </xdr:cNvPr>
        <xdr:cNvSpPr txBox="1"/>
      </xdr:nvSpPr>
      <xdr:spPr>
        <a:xfrm>
          <a:off x="4212590" y="182526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106</xdr:row>
      <xdr:rowOff>36830</xdr:rowOff>
    </xdr:from>
    <xdr:to>
      <xdr:col>20</xdr:col>
      <xdr:colOff>38100</xdr:colOff>
      <xdr:row>106</xdr:row>
      <xdr:rowOff>138430</xdr:rowOff>
    </xdr:to>
    <xdr:sp macro="" textlink="">
      <xdr:nvSpPr>
        <xdr:cNvPr id="322" name="楕円 321">
          <a:extLst>
            <a:ext uri="{FF2B5EF4-FFF2-40B4-BE49-F238E27FC236}">
              <a16:creationId xmlns:a16="http://schemas.microsoft.com/office/drawing/2014/main" id="{67447644-CE0F-4B31-B947-742431348799}"/>
            </a:ext>
          </a:extLst>
        </xdr:cNvPr>
        <xdr:cNvSpPr/>
      </xdr:nvSpPr>
      <xdr:spPr>
        <a:xfrm>
          <a:off x="3388360" y="18210530"/>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87630</xdr:rowOff>
    </xdr:from>
    <xdr:to>
      <xdr:col>24</xdr:col>
      <xdr:colOff>63500</xdr:colOff>
      <xdr:row>106</xdr:row>
      <xdr:rowOff>151312</xdr:rowOff>
    </xdr:to>
    <xdr:cxnSp macro="">
      <xdr:nvCxnSpPr>
        <xdr:cNvPr id="323" name="直線コネクタ 322">
          <a:extLst>
            <a:ext uri="{FF2B5EF4-FFF2-40B4-BE49-F238E27FC236}">
              <a16:creationId xmlns:a16="http://schemas.microsoft.com/office/drawing/2014/main" id="{676DE237-85DE-45FE-A6E1-0F86905C588A}"/>
            </a:ext>
          </a:extLst>
        </xdr:cNvPr>
        <xdr:cNvCxnSpPr/>
      </xdr:nvCxnSpPr>
      <xdr:spPr>
        <a:xfrm>
          <a:off x="3431540" y="18265140"/>
          <a:ext cx="742950" cy="598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165826</xdr:rowOff>
    </xdr:from>
    <xdr:to>
      <xdr:col>15</xdr:col>
      <xdr:colOff>101600</xdr:colOff>
      <xdr:row>106</xdr:row>
      <xdr:rowOff>95976</xdr:rowOff>
    </xdr:to>
    <xdr:sp macro="" textlink="">
      <xdr:nvSpPr>
        <xdr:cNvPr id="324" name="楕円 323">
          <a:extLst>
            <a:ext uri="{FF2B5EF4-FFF2-40B4-BE49-F238E27FC236}">
              <a16:creationId xmlns:a16="http://schemas.microsoft.com/office/drawing/2014/main" id="{85E3109D-6103-43B5-9BBB-19C362419ED1}"/>
            </a:ext>
          </a:extLst>
        </xdr:cNvPr>
        <xdr:cNvSpPr/>
      </xdr:nvSpPr>
      <xdr:spPr>
        <a:xfrm>
          <a:off x="2571750" y="18171886"/>
          <a:ext cx="9779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106</xdr:row>
      <xdr:rowOff>45176</xdr:rowOff>
    </xdr:from>
    <xdr:to>
      <xdr:col>19</xdr:col>
      <xdr:colOff>177800</xdr:colOff>
      <xdr:row>106</xdr:row>
      <xdr:rowOff>87630</xdr:rowOff>
    </xdr:to>
    <xdr:cxnSp macro="">
      <xdr:nvCxnSpPr>
        <xdr:cNvPr id="325" name="直線コネクタ 324">
          <a:extLst>
            <a:ext uri="{FF2B5EF4-FFF2-40B4-BE49-F238E27FC236}">
              <a16:creationId xmlns:a16="http://schemas.microsoft.com/office/drawing/2014/main" id="{9B476AAD-0AC6-4396-BD88-F3270C0B4F30}"/>
            </a:ext>
          </a:extLst>
        </xdr:cNvPr>
        <xdr:cNvCxnSpPr/>
      </xdr:nvCxnSpPr>
      <xdr:spPr>
        <a:xfrm>
          <a:off x="2626360" y="18220781"/>
          <a:ext cx="805180" cy="44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120106</xdr:rowOff>
    </xdr:from>
    <xdr:to>
      <xdr:col>10</xdr:col>
      <xdr:colOff>165100</xdr:colOff>
      <xdr:row>106</xdr:row>
      <xdr:rowOff>50256</xdr:rowOff>
    </xdr:to>
    <xdr:sp macro="" textlink="">
      <xdr:nvSpPr>
        <xdr:cNvPr id="326" name="楕円 325">
          <a:extLst>
            <a:ext uri="{FF2B5EF4-FFF2-40B4-BE49-F238E27FC236}">
              <a16:creationId xmlns:a16="http://schemas.microsoft.com/office/drawing/2014/main" id="{C946B4A3-C4D4-4A52-B45A-EF9D9D72CAB2}"/>
            </a:ext>
          </a:extLst>
        </xdr:cNvPr>
        <xdr:cNvSpPr/>
      </xdr:nvSpPr>
      <xdr:spPr>
        <a:xfrm>
          <a:off x="1774190" y="18124261"/>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170906</xdr:rowOff>
    </xdr:from>
    <xdr:to>
      <xdr:col>15</xdr:col>
      <xdr:colOff>50800</xdr:colOff>
      <xdr:row>106</xdr:row>
      <xdr:rowOff>45176</xdr:rowOff>
    </xdr:to>
    <xdr:cxnSp macro="">
      <xdr:nvCxnSpPr>
        <xdr:cNvPr id="327" name="直線コネクタ 326">
          <a:extLst>
            <a:ext uri="{FF2B5EF4-FFF2-40B4-BE49-F238E27FC236}">
              <a16:creationId xmlns:a16="http://schemas.microsoft.com/office/drawing/2014/main" id="{D24BAD6F-DE5B-41D2-AB0D-56A71B914768}"/>
            </a:ext>
          </a:extLst>
        </xdr:cNvPr>
        <xdr:cNvCxnSpPr/>
      </xdr:nvCxnSpPr>
      <xdr:spPr>
        <a:xfrm>
          <a:off x="1828800" y="18176966"/>
          <a:ext cx="79756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93980</xdr:rowOff>
    </xdr:from>
    <xdr:to>
      <xdr:col>6</xdr:col>
      <xdr:colOff>38100</xdr:colOff>
      <xdr:row>106</xdr:row>
      <xdr:rowOff>24130</xdr:rowOff>
    </xdr:to>
    <xdr:sp macro="" textlink="">
      <xdr:nvSpPr>
        <xdr:cNvPr id="328" name="楕円 327">
          <a:extLst>
            <a:ext uri="{FF2B5EF4-FFF2-40B4-BE49-F238E27FC236}">
              <a16:creationId xmlns:a16="http://schemas.microsoft.com/office/drawing/2014/main" id="{2464F64E-1341-4516-B66F-A9C5BFC37BFA}"/>
            </a:ext>
          </a:extLst>
        </xdr:cNvPr>
        <xdr:cNvSpPr/>
      </xdr:nvSpPr>
      <xdr:spPr>
        <a:xfrm>
          <a:off x="988060" y="18100040"/>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144780</xdr:rowOff>
    </xdr:from>
    <xdr:to>
      <xdr:col>10</xdr:col>
      <xdr:colOff>114300</xdr:colOff>
      <xdr:row>105</xdr:row>
      <xdr:rowOff>170906</xdr:rowOff>
    </xdr:to>
    <xdr:cxnSp macro="">
      <xdr:nvCxnSpPr>
        <xdr:cNvPr id="329" name="直線コネクタ 328">
          <a:extLst>
            <a:ext uri="{FF2B5EF4-FFF2-40B4-BE49-F238E27FC236}">
              <a16:creationId xmlns:a16="http://schemas.microsoft.com/office/drawing/2014/main" id="{F4A22605-574D-4FB2-B6AF-7E82B2498E93}"/>
            </a:ext>
          </a:extLst>
        </xdr:cNvPr>
        <xdr:cNvCxnSpPr/>
      </xdr:nvCxnSpPr>
      <xdr:spPr>
        <a:xfrm>
          <a:off x="1031240" y="18145125"/>
          <a:ext cx="797560" cy="318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154957</xdr:rowOff>
    </xdr:from>
    <xdr:ext cx="405111" cy="259045"/>
    <xdr:sp macro="" textlink="">
      <xdr:nvSpPr>
        <xdr:cNvPr id="330" name="n_1aveValue【市民会館】&#10;有形固定資産減価償却率">
          <a:extLst>
            <a:ext uri="{FF2B5EF4-FFF2-40B4-BE49-F238E27FC236}">
              <a16:creationId xmlns:a16="http://schemas.microsoft.com/office/drawing/2014/main" id="{C413DAA4-9F3C-4262-8AB4-13001AD03043}"/>
            </a:ext>
          </a:extLst>
        </xdr:cNvPr>
        <xdr:cNvSpPr txBox="1"/>
      </xdr:nvSpPr>
      <xdr:spPr>
        <a:xfrm>
          <a:off x="3239144" y="178143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110870</xdr:rowOff>
    </xdr:from>
    <xdr:ext cx="405111" cy="259045"/>
    <xdr:sp macro="" textlink="">
      <xdr:nvSpPr>
        <xdr:cNvPr id="331" name="n_2aveValue【市民会館】&#10;有形固定資産減価償却率">
          <a:extLst>
            <a:ext uri="{FF2B5EF4-FFF2-40B4-BE49-F238E27FC236}">
              <a16:creationId xmlns:a16="http://schemas.microsoft.com/office/drawing/2014/main" id="{2A748AA0-A4C2-4C1D-A1A7-7AD1892B9183}"/>
            </a:ext>
          </a:extLst>
        </xdr:cNvPr>
        <xdr:cNvSpPr txBox="1"/>
      </xdr:nvSpPr>
      <xdr:spPr>
        <a:xfrm>
          <a:off x="2439044" y="177702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104</xdr:row>
      <xdr:rowOff>16164</xdr:rowOff>
    </xdr:from>
    <xdr:ext cx="405111" cy="259045"/>
    <xdr:sp macro="" textlink="">
      <xdr:nvSpPr>
        <xdr:cNvPr id="332" name="n_3aveValue【市民会館】&#10;有形固定資産減価償却率">
          <a:extLst>
            <a:ext uri="{FF2B5EF4-FFF2-40B4-BE49-F238E27FC236}">
              <a16:creationId xmlns:a16="http://schemas.microsoft.com/office/drawing/2014/main" id="{4763949E-3201-4B72-B375-F8728A6DAE18}"/>
            </a:ext>
          </a:extLst>
        </xdr:cNvPr>
        <xdr:cNvSpPr txBox="1"/>
      </xdr:nvSpPr>
      <xdr:spPr>
        <a:xfrm>
          <a:off x="1641484" y="178507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153325</xdr:rowOff>
    </xdr:from>
    <xdr:ext cx="405111" cy="259045"/>
    <xdr:sp macro="" textlink="">
      <xdr:nvSpPr>
        <xdr:cNvPr id="333" name="n_4aveValue【市民会館】&#10;有形固定資産減価償却率">
          <a:extLst>
            <a:ext uri="{FF2B5EF4-FFF2-40B4-BE49-F238E27FC236}">
              <a16:creationId xmlns:a16="http://schemas.microsoft.com/office/drawing/2014/main" id="{618A1BA0-01D6-4C9E-9F99-8BEF7B082A3F}"/>
            </a:ext>
          </a:extLst>
        </xdr:cNvPr>
        <xdr:cNvSpPr txBox="1"/>
      </xdr:nvSpPr>
      <xdr:spPr>
        <a:xfrm>
          <a:off x="855354" y="17812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129557</xdr:rowOff>
    </xdr:from>
    <xdr:ext cx="405111" cy="259045"/>
    <xdr:sp macro="" textlink="">
      <xdr:nvSpPr>
        <xdr:cNvPr id="334" name="n_1mainValue【市民会館】&#10;有形固定資産減価償却率">
          <a:extLst>
            <a:ext uri="{FF2B5EF4-FFF2-40B4-BE49-F238E27FC236}">
              <a16:creationId xmlns:a16="http://schemas.microsoft.com/office/drawing/2014/main" id="{AC80C57E-CD26-4404-9E44-FB92C20730C5}"/>
            </a:ext>
          </a:extLst>
        </xdr:cNvPr>
        <xdr:cNvSpPr txBox="1"/>
      </xdr:nvSpPr>
      <xdr:spPr>
        <a:xfrm>
          <a:off x="3239144" y="183070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87103</xdr:rowOff>
    </xdr:from>
    <xdr:ext cx="405111" cy="259045"/>
    <xdr:sp macro="" textlink="">
      <xdr:nvSpPr>
        <xdr:cNvPr id="335" name="n_2mainValue【市民会館】&#10;有形固定資産減価償却率">
          <a:extLst>
            <a:ext uri="{FF2B5EF4-FFF2-40B4-BE49-F238E27FC236}">
              <a16:creationId xmlns:a16="http://schemas.microsoft.com/office/drawing/2014/main" id="{FB3FE080-6EF0-4FE6-B60C-D89D30483891}"/>
            </a:ext>
          </a:extLst>
        </xdr:cNvPr>
        <xdr:cNvSpPr txBox="1"/>
      </xdr:nvSpPr>
      <xdr:spPr>
        <a:xfrm>
          <a:off x="2439044" y="182627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106</xdr:row>
      <xdr:rowOff>41383</xdr:rowOff>
    </xdr:from>
    <xdr:ext cx="405111" cy="259045"/>
    <xdr:sp macro="" textlink="">
      <xdr:nvSpPr>
        <xdr:cNvPr id="336" name="n_3mainValue【市民会館】&#10;有形固定資産減価償却率">
          <a:extLst>
            <a:ext uri="{FF2B5EF4-FFF2-40B4-BE49-F238E27FC236}">
              <a16:creationId xmlns:a16="http://schemas.microsoft.com/office/drawing/2014/main" id="{89C7A2F7-8F6D-4944-8FBA-AB068941825C}"/>
            </a:ext>
          </a:extLst>
        </xdr:cNvPr>
        <xdr:cNvSpPr txBox="1"/>
      </xdr:nvSpPr>
      <xdr:spPr>
        <a:xfrm>
          <a:off x="1641484" y="182150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106</xdr:row>
      <xdr:rowOff>15257</xdr:rowOff>
    </xdr:from>
    <xdr:ext cx="405111" cy="259045"/>
    <xdr:sp macro="" textlink="">
      <xdr:nvSpPr>
        <xdr:cNvPr id="337" name="n_4mainValue【市民会館】&#10;有形固定資産減価償却率">
          <a:extLst>
            <a:ext uri="{FF2B5EF4-FFF2-40B4-BE49-F238E27FC236}">
              <a16:creationId xmlns:a16="http://schemas.microsoft.com/office/drawing/2014/main" id="{2C86391E-769B-41F4-A375-90CCFF1E8069}"/>
            </a:ext>
          </a:extLst>
        </xdr:cNvPr>
        <xdr:cNvSpPr txBox="1"/>
      </xdr:nvSpPr>
      <xdr:spPr>
        <a:xfrm>
          <a:off x="855354" y="18192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338" name="正方形/長方形 337">
          <a:extLst>
            <a:ext uri="{FF2B5EF4-FFF2-40B4-BE49-F238E27FC236}">
              <a16:creationId xmlns:a16="http://schemas.microsoft.com/office/drawing/2014/main" id="{699B5228-B794-4F70-98F4-14BC8CE3FED9}"/>
            </a:ext>
          </a:extLst>
        </xdr:cNvPr>
        <xdr:cNvSpPr/>
      </xdr:nvSpPr>
      <xdr:spPr>
        <a:xfrm>
          <a:off x="596011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339" name="正方形/長方形 338">
          <a:extLst>
            <a:ext uri="{FF2B5EF4-FFF2-40B4-BE49-F238E27FC236}">
              <a16:creationId xmlns:a16="http://schemas.microsoft.com/office/drawing/2014/main" id="{588833DD-7B96-4405-96EB-7EF72675027F}"/>
            </a:ext>
          </a:extLst>
        </xdr:cNvPr>
        <xdr:cNvSpPr/>
      </xdr:nvSpPr>
      <xdr:spPr>
        <a:xfrm>
          <a:off x="60604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340" name="正方形/長方形 339">
          <a:extLst>
            <a:ext uri="{FF2B5EF4-FFF2-40B4-BE49-F238E27FC236}">
              <a16:creationId xmlns:a16="http://schemas.microsoft.com/office/drawing/2014/main" id="{21FFD7B6-F8F5-470B-BD62-1D778437D868}"/>
            </a:ext>
          </a:extLst>
        </xdr:cNvPr>
        <xdr:cNvSpPr/>
      </xdr:nvSpPr>
      <xdr:spPr>
        <a:xfrm>
          <a:off x="60604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341" name="正方形/長方形 340">
          <a:extLst>
            <a:ext uri="{FF2B5EF4-FFF2-40B4-BE49-F238E27FC236}">
              <a16:creationId xmlns:a16="http://schemas.microsoft.com/office/drawing/2014/main" id="{ED351D84-08A3-4547-8FFC-3D36831C7885}"/>
            </a:ext>
          </a:extLst>
        </xdr:cNvPr>
        <xdr:cNvSpPr/>
      </xdr:nvSpPr>
      <xdr:spPr>
        <a:xfrm>
          <a:off x="69888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342" name="正方形/長方形 341">
          <a:extLst>
            <a:ext uri="{FF2B5EF4-FFF2-40B4-BE49-F238E27FC236}">
              <a16:creationId xmlns:a16="http://schemas.microsoft.com/office/drawing/2014/main" id="{30DA3723-9535-41D9-BF53-CCD26086D5BF}"/>
            </a:ext>
          </a:extLst>
        </xdr:cNvPr>
        <xdr:cNvSpPr/>
      </xdr:nvSpPr>
      <xdr:spPr>
        <a:xfrm>
          <a:off x="69888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343" name="正方形/長方形 342">
          <a:extLst>
            <a:ext uri="{FF2B5EF4-FFF2-40B4-BE49-F238E27FC236}">
              <a16:creationId xmlns:a16="http://schemas.microsoft.com/office/drawing/2014/main" id="{9BEF823B-ADDC-452A-8669-BC62181C4781}"/>
            </a:ext>
          </a:extLst>
        </xdr:cNvPr>
        <xdr:cNvSpPr/>
      </xdr:nvSpPr>
      <xdr:spPr>
        <a:xfrm>
          <a:off x="80175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344" name="正方形/長方形 343">
          <a:extLst>
            <a:ext uri="{FF2B5EF4-FFF2-40B4-BE49-F238E27FC236}">
              <a16:creationId xmlns:a16="http://schemas.microsoft.com/office/drawing/2014/main" id="{B712D6C9-1F80-4D31-8806-9932984D646D}"/>
            </a:ext>
          </a:extLst>
        </xdr:cNvPr>
        <xdr:cNvSpPr/>
      </xdr:nvSpPr>
      <xdr:spPr>
        <a:xfrm>
          <a:off x="80175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345" name="正方形/長方形 344">
          <a:extLst>
            <a:ext uri="{FF2B5EF4-FFF2-40B4-BE49-F238E27FC236}">
              <a16:creationId xmlns:a16="http://schemas.microsoft.com/office/drawing/2014/main" id="{8B0FED92-EF91-4FAA-A028-49DEE2DE44E2}"/>
            </a:ext>
          </a:extLst>
        </xdr:cNvPr>
        <xdr:cNvSpPr/>
      </xdr:nvSpPr>
      <xdr:spPr>
        <a:xfrm>
          <a:off x="596011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346" name="テキスト ボックス 345">
          <a:extLst>
            <a:ext uri="{FF2B5EF4-FFF2-40B4-BE49-F238E27FC236}">
              <a16:creationId xmlns:a16="http://schemas.microsoft.com/office/drawing/2014/main" id="{DD598BC7-93EC-4A28-B7E0-27A43FFC6705}"/>
            </a:ext>
          </a:extLst>
        </xdr:cNvPr>
        <xdr:cNvSpPr txBox="1"/>
      </xdr:nvSpPr>
      <xdr:spPr>
        <a:xfrm>
          <a:off x="592201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347" name="直線コネクタ 346">
          <a:extLst>
            <a:ext uri="{FF2B5EF4-FFF2-40B4-BE49-F238E27FC236}">
              <a16:creationId xmlns:a16="http://schemas.microsoft.com/office/drawing/2014/main" id="{2E80C00A-357B-4592-9A2B-79258417DF2A}"/>
            </a:ext>
          </a:extLst>
        </xdr:cNvPr>
        <xdr:cNvCxnSpPr/>
      </xdr:nvCxnSpPr>
      <xdr:spPr>
        <a:xfrm>
          <a:off x="5960110" y="19046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348" name="直線コネクタ 347">
          <a:extLst>
            <a:ext uri="{FF2B5EF4-FFF2-40B4-BE49-F238E27FC236}">
              <a16:creationId xmlns:a16="http://schemas.microsoft.com/office/drawing/2014/main" id="{2D965B14-A46F-4EA9-A29F-C7C20E43D6AE}"/>
            </a:ext>
          </a:extLst>
        </xdr:cNvPr>
        <xdr:cNvCxnSpPr/>
      </xdr:nvCxnSpPr>
      <xdr:spPr>
        <a:xfrm>
          <a:off x="5960110" y="18669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10177</xdr:rowOff>
    </xdr:from>
    <xdr:ext cx="467179" cy="259045"/>
    <xdr:sp macro="" textlink="">
      <xdr:nvSpPr>
        <xdr:cNvPr id="349" name="テキスト ボックス 348">
          <a:extLst>
            <a:ext uri="{FF2B5EF4-FFF2-40B4-BE49-F238E27FC236}">
              <a16:creationId xmlns:a16="http://schemas.microsoft.com/office/drawing/2014/main" id="{92778BD3-93D5-4E3D-91A3-3CF911DB1721}"/>
            </a:ext>
          </a:extLst>
        </xdr:cNvPr>
        <xdr:cNvSpPr txBox="1"/>
      </xdr:nvSpPr>
      <xdr:spPr>
        <a:xfrm>
          <a:off x="5527221"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350" name="直線コネクタ 349">
          <a:extLst>
            <a:ext uri="{FF2B5EF4-FFF2-40B4-BE49-F238E27FC236}">
              <a16:creationId xmlns:a16="http://schemas.microsoft.com/office/drawing/2014/main" id="{20EFC0AB-714C-4DEE-82F4-D5A6F1C43D93}"/>
            </a:ext>
          </a:extLst>
        </xdr:cNvPr>
        <xdr:cNvCxnSpPr/>
      </xdr:nvCxnSpPr>
      <xdr:spPr>
        <a:xfrm>
          <a:off x="5960110" y="18288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105</xdr:row>
      <xdr:rowOff>143527</xdr:rowOff>
    </xdr:from>
    <xdr:ext cx="467179" cy="259045"/>
    <xdr:sp macro="" textlink="">
      <xdr:nvSpPr>
        <xdr:cNvPr id="351" name="テキスト ボックス 350">
          <a:extLst>
            <a:ext uri="{FF2B5EF4-FFF2-40B4-BE49-F238E27FC236}">
              <a16:creationId xmlns:a16="http://schemas.microsoft.com/office/drawing/2014/main" id="{F4494428-3ED6-460E-8393-41EDF018A6E7}"/>
            </a:ext>
          </a:extLst>
        </xdr:cNvPr>
        <xdr:cNvSpPr txBox="1"/>
      </xdr:nvSpPr>
      <xdr:spPr>
        <a:xfrm>
          <a:off x="5527221"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352" name="直線コネクタ 351">
          <a:extLst>
            <a:ext uri="{FF2B5EF4-FFF2-40B4-BE49-F238E27FC236}">
              <a16:creationId xmlns:a16="http://schemas.microsoft.com/office/drawing/2014/main" id="{F0E82C72-A55B-453D-A8F7-1C2ECE90F0D9}"/>
            </a:ext>
          </a:extLst>
        </xdr:cNvPr>
        <xdr:cNvCxnSpPr/>
      </xdr:nvCxnSpPr>
      <xdr:spPr>
        <a:xfrm>
          <a:off x="5960110" y="17907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103</xdr:row>
      <xdr:rowOff>105427</xdr:rowOff>
    </xdr:from>
    <xdr:ext cx="467179" cy="259045"/>
    <xdr:sp macro="" textlink="">
      <xdr:nvSpPr>
        <xdr:cNvPr id="353" name="テキスト ボックス 352">
          <a:extLst>
            <a:ext uri="{FF2B5EF4-FFF2-40B4-BE49-F238E27FC236}">
              <a16:creationId xmlns:a16="http://schemas.microsoft.com/office/drawing/2014/main" id="{5A939673-724A-4D25-B850-61F93F2197A1}"/>
            </a:ext>
          </a:extLst>
        </xdr:cNvPr>
        <xdr:cNvSpPr txBox="1"/>
      </xdr:nvSpPr>
      <xdr:spPr>
        <a:xfrm>
          <a:off x="5527221"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354" name="直線コネクタ 353">
          <a:extLst>
            <a:ext uri="{FF2B5EF4-FFF2-40B4-BE49-F238E27FC236}">
              <a16:creationId xmlns:a16="http://schemas.microsoft.com/office/drawing/2014/main" id="{819D4DCE-931D-42B2-B020-42C077DC7B49}"/>
            </a:ext>
          </a:extLst>
        </xdr:cNvPr>
        <xdr:cNvCxnSpPr/>
      </xdr:nvCxnSpPr>
      <xdr:spPr>
        <a:xfrm>
          <a:off x="5960110" y="17526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101</xdr:row>
      <xdr:rowOff>67327</xdr:rowOff>
    </xdr:from>
    <xdr:ext cx="467179" cy="259045"/>
    <xdr:sp macro="" textlink="">
      <xdr:nvSpPr>
        <xdr:cNvPr id="355" name="テキスト ボックス 354">
          <a:extLst>
            <a:ext uri="{FF2B5EF4-FFF2-40B4-BE49-F238E27FC236}">
              <a16:creationId xmlns:a16="http://schemas.microsoft.com/office/drawing/2014/main" id="{23DB753F-2541-44CF-9221-3B560FC0916B}"/>
            </a:ext>
          </a:extLst>
        </xdr:cNvPr>
        <xdr:cNvSpPr txBox="1"/>
      </xdr:nvSpPr>
      <xdr:spPr>
        <a:xfrm>
          <a:off x="5527221" y="1738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356" name="直線コネクタ 355">
          <a:extLst>
            <a:ext uri="{FF2B5EF4-FFF2-40B4-BE49-F238E27FC236}">
              <a16:creationId xmlns:a16="http://schemas.microsoft.com/office/drawing/2014/main" id="{6414C09B-0774-4CE1-A417-B7E9B8A1394F}"/>
            </a:ext>
          </a:extLst>
        </xdr:cNvPr>
        <xdr:cNvCxnSpPr/>
      </xdr:nvCxnSpPr>
      <xdr:spPr>
        <a:xfrm>
          <a:off x="5960110" y="1714500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99</xdr:row>
      <xdr:rowOff>29227</xdr:rowOff>
    </xdr:from>
    <xdr:ext cx="467179" cy="259045"/>
    <xdr:sp macro="" textlink="">
      <xdr:nvSpPr>
        <xdr:cNvPr id="357" name="テキスト ボックス 356">
          <a:extLst>
            <a:ext uri="{FF2B5EF4-FFF2-40B4-BE49-F238E27FC236}">
              <a16:creationId xmlns:a16="http://schemas.microsoft.com/office/drawing/2014/main" id="{9453149C-35C4-489D-B3E7-E0007BF3A3B1}"/>
            </a:ext>
          </a:extLst>
        </xdr:cNvPr>
        <xdr:cNvSpPr txBox="1"/>
      </xdr:nvSpPr>
      <xdr:spPr>
        <a:xfrm>
          <a:off x="5527221" y="17000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358" name="直線コネクタ 357">
          <a:extLst>
            <a:ext uri="{FF2B5EF4-FFF2-40B4-BE49-F238E27FC236}">
              <a16:creationId xmlns:a16="http://schemas.microsoft.com/office/drawing/2014/main" id="{8D54D2DA-AC4A-4824-830F-B11B1E0ABDF8}"/>
            </a:ext>
          </a:extLst>
        </xdr:cNvPr>
        <xdr:cNvCxnSpPr/>
      </xdr:nvCxnSpPr>
      <xdr:spPr>
        <a:xfrm>
          <a:off x="5960110" y="16760190"/>
          <a:ext cx="421005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359" name="テキスト ボックス 358">
          <a:extLst>
            <a:ext uri="{FF2B5EF4-FFF2-40B4-BE49-F238E27FC236}">
              <a16:creationId xmlns:a16="http://schemas.microsoft.com/office/drawing/2014/main" id="{EA5CA355-A973-4638-A01B-56285DDF142E}"/>
            </a:ext>
          </a:extLst>
        </xdr:cNvPr>
        <xdr:cNvSpPr txBox="1"/>
      </xdr:nvSpPr>
      <xdr:spPr>
        <a:xfrm>
          <a:off x="5527221" y="1662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360" name="【市民会館】&#10;一人当たり面積グラフ枠">
          <a:extLst>
            <a:ext uri="{FF2B5EF4-FFF2-40B4-BE49-F238E27FC236}">
              <a16:creationId xmlns:a16="http://schemas.microsoft.com/office/drawing/2014/main" id="{4E286C00-0F61-4074-9D96-41CBB93398B7}"/>
            </a:ext>
          </a:extLst>
        </xdr:cNvPr>
        <xdr:cNvSpPr/>
      </xdr:nvSpPr>
      <xdr:spPr>
        <a:xfrm>
          <a:off x="596011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112013</xdr:rowOff>
    </xdr:from>
    <xdr:to>
      <xdr:col>54</xdr:col>
      <xdr:colOff>189865</xdr:colOff>
      <xdr:row>108</xdr:row>
      <xdr:rowOff>90297</xdr:rowOff>
    </xdr:to>
    <xdr:cxnSp macro="">
      <xdr:nvCxnSpPr>
        <xdr:cNvPr id="361" name="直線コネクタ 360">
          <a:extLst>
            <a:ext uri="{FF2B5EF4-FFF2-40B4-BE49-F238E27FC236}">
              <a16:creationId xmlns:a16="http://schemas.microsoft.com/office/drawing/2014/main" id="{2C541259-D781-4703-A953-CDEB87750312}"/>
            </a:ext>
          </a:extLst>
        </xdr:cNvPr>
        <xdr:cNvCxnSpPr/>
      </xdr:nvCxnSpPr>
      <xdr:spPr>
        <a:xfrm flipV="1">
          <a:off x="9429115" y="17257013"/>
          <a:ext cx="0" cy="13536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94124</xdr:rowOff>
    </xdr:from>
    <xdr:ext cx="469744" cy="259045"/>
    <xdr:sp macro="" textlink="">
      <xdr:nvSpPr>
        <xdr:cNvPr id="362" name="【市民会館】&#10;一人当たり面積最小値テキスト">
          <a:extLst>
            <a:ext uri="{FF2B5EF4-FFF2-40B4-BE49-F238E27FC236}">
              <a16:creationId xmlns:a16="http://schemas.microsoft.com/office/drawing/2014/main" id="{8E533181-58E8-40B7-93EF-00E3503CF791}"/>
            </a:ext>
          </a:extLst>
        </xdr:cNvPr>
        <xdr:cNvSpPr txBox="1"/>
      </xdr:nvSpPr>
      <xdr:spPr>
        <a:xfrm>
          <a:off x="9467850" y="186145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90297</xdr:rowOff>
    </xdr:from>
    <xdr:to>
      <xdr:col>55</xdr:col>
      <xdr:colOff>88900</xdr:colOff>
      <xdr:row>108</xdr:row>
      <xdr:rowOff>90297</xdr:rowOff>
    </xdr:to>
    <xdr:cxnSp macro="">
      <xdr:nvCxnSpPr>
        <xdr:cNvPr id="363" name="直線コネクタ 362">
          <a:extLst>
            <a:ext uri="{FF2B5EF4-FFF2-40B4-BE49-F238E27FC236}">
              <a16:creationId xmlns:a16="http://schemas.microsoft.com/office/drawing/2014/main" id="{D8E415BD-4CFA-4607-8CE2-C1A581F88067}"/>
            </a:ext>
          </a:extLst>
        </xdr:cNvPr>
        <xdr:cNvCxnSpPr/>
      </xdr:nvCxnSpPr>
      <xdr:spPr>
        <a:xfrm>
          <a:off x="9356090" y="18610707"/>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58690</xdr:rowOff>
    </xdr:from>
    <xdr:ext cx="469744" cy="259045"/>
    <xdr:sp macro="" textlink="">
      <xdr:nvSpPr>
        <xdr:cNvPr id="364" name="【市民会館】&#10;一人当たり面積最大値テキスト">
          <a:extLst>
            <a:ext uri="{FF2B5EF4-FFF2-40B4-BE49-F238E27FC236}">
              <a16:creationId xmlns:a16="http://schemas.microsoft.com/office/drawing/2014/main" id="{3CC62797-9C9B-4465-96C6-12DF0E3527CE}"/>
            </a:ext>
          </a:extLst>
        </xdr:cNvPr>
        <xdr:cNvSpPr txBox="1"/>
      </xdr:nvSpPr>
      <xdr:spPr>
        <a:xfrm>
          <a:off x="9467850" y="1702843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112013</xdr:rowOff>
    </xdr:from>
    <xdr:to>
      <xdr:col>55</xdr:col>
      <xdr:colOff>88900</xdr:colOff>
      <xdr:row>100</xdr:row>
      <xdr:rowOff>112013</xdr:rowOff>
    </xdr:to>
    <xdr:cxnSp macro="">
      <xdr:nvCxnSpPr>
        <xdr:cNvPr id="365" name="直線コネクタ 364">
          <a:extLst>
            <a:ext uri="{FF2B5EF4-FFF2-40B4-BE49-F238E27FC236}">
              <a16:creationId xmlns:a16="http://schemas.microsoft.com/office/drawing/2014/main" id="{194AC205-2D87-49EF-889E-D97036BF75F4}"/>
            </a:ext>
          </a:extLst>
        </xdr:cNvPr>
        <xdr:cNvCxnSpPr/>
      </xdr:nvCxnSpPr>
      <xdr:spPr>
        <a:xfrm>
          <a:off x="9356090" y="17257013"/>
          <a:ext cx="16637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106</xdr:row>
      <xdr:rowOff>108983</xdr:rowOff>
    </xdr:from>
    <xdr:ext cx="469744" cy="259045"/>
    <xdr:sp macro="" textlink="">
      <xdr:nvSpPr>
        <xdr:cNvPr id="366" name="【市民会館】&#10;一人当たり面積平均値テキスト">
          <a:extLst>
            <a:ext uri="{FF2B5EF4-FFF2-40B4-BE49-F238E27FC236}">
              <a16:creationId xmlns:a16="http://schemas.microsoft.com/office/drawing/2014/main" id="{5DB9CF59-9CC0-4933-BDB2-62280E884742}"/>
            </a:ext>
          </a:extLst>
        </xdr:cNvPr>
        <xdr:cNvSpPr txBox="1"/>
      </xdr:nvSpPr>
      <xdr:spPr>
        <a:xfrm>
          <a:off x="9467850" y="1828077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106</xdr:row>
      <xdr:rowOff>130556</xdr:rowOff>
    </xdr:from>
    <xdr:to>
      <xdr:col>55</xdr:col>
      <xdr:colOff>50800</xdr:colOff>
      <xdr:row>107</xdr:row>
      <xdr:rowOff>60706</xdr:rowOff>
    </xdr:to>
    <xdr:sp macro="" textlink="">
      <xdr:nvSpPr>
        <xdr:cNvPr id="367" name="フローチャート: 判断 366">
          <a:extLst>
            <a:ext uri="{FF2B5EF4-FFF2-40B4-BE49-F238E27FC236}">
              <a16:creationId xmlns:a16="http://schemas.microsoft.com/office/drawing/2014/main" id="{641217D8-C5C2-4A5D-9594-06A1360CE20A}"/>
            </a:ext>
          </a:extLst>
        </xdr:cNvPr>
        <xdr:cNvSpPr/>
      </xdr:nvSpPr>
      <xdr:spPr>
        <a:xfrm>
          <a:off x="9394190" y="18308066"/>
          <a:ext cx="9017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106</xdr:row>
      <xdr:rowOff>141224</xdr:rowOff>
    </xdr:from>
    <xdr:to>
      <xdr:col>50</xdr:col>
      <xdr:colOff>165100</xdr:colOff>
      <xdr:row>107</xdr:row>
      <xdr:rowOff>71374</xdr:rowOff>
    </xdr:to>
    <xdr:sp macro="" textlink="">
      <xdr:nvSpPr>
        <xdr:cNvPr id="368" name="フローチャート: 判断 367">
          <a:extLst>
            <a:ext uri="{FF2B5EF4-FFF2-40B4-BE49-F238E27FC236}">
              <a16:creationId xmlns:a16="http://schemas.microsoft.com/office/drawing/2014/main" id="{05ED1736-E381-4DD5-BA40-D727D8D5A3B4}"/>
            </a:ext>
          </a:extLst>
        </xdr:cNvPr>
        <xdr:cNvSpPr/>
      </xdr:nvSpPr>
      <xdr:spPr>
        <a:xfrm>
          <a:off x="8632190" y="18313019"/>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106</xdr:row>
      <xdr:rowOff>148082</xdr:rowOff>
    </xdr:from>
    <xdr:to>
      <xdr:col>46</xdr:col>
      <xdr:colOff>38100</xdr:colOff>
      <xdr:row>107</xdr:row>
      <xdr:rowOff>78232</xdr:rowOff>
    </xdr:to>
    <xdr:sp macro="" textlink="">
      <xdr:nvSpPr>
        <xdr:cNvPr id="369" name="フローチャート: 判断 368">
          <a:extLst>
            <a:ext uri="{FF2B5EF4-FFF2-40B4-BE49-F238E27FC236}">
              <a16:creationId xmlns:a16="http://schemas.microsoft.com/office/drawing/2014/main" id="{8CFAE008-FE32-4222-B0F1-8D6FFE960B4D}"/>
            </a:ext>
          </a:extLst>
        </xdr:cNvPr>
        <xdr:cNvSpPr/>
      </xdr:nvSpPr>
      <xdr:spPr>
        <a:xfrm>
          <a:off x="7846060" y="18319877"/>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106</xdr:row>
      <xdr:rowOff>140081</xdr:rowOff>
    </xdr:from>
    <xdr:to>
      <xdr:col>41</xdr:col>
      <xdr:colOff>101600</xdr:colOff>
      <xdr:row>107</xdr:row>
      <xdr:rowOff>70231</xdr:rowOff>
    </xdr:to>
    <xdr:sp macro="" textlink="">
      <xdr:nvSpPr>
        <xdr:cNvPr id="370" name="フローチャート: 判断 369">
          <a:extLst>
            <a:ext uri="{FF2B5EF4-FFF2-40B4-BE49-F238E27FC236}">
              <a16:creationId xmlns:a16="http://schemas.microsoft.com/office/drawing/2014/main" id="{878B5E46-0116-4ACD-837E-140E8515D823}"/>
            </a:ext>
          </a:extLst>
        </xdr:cNvPr>
        <xdr:cNvSpPr/>
      </xdr:nvSpPr>
      <xdr:spPr>
        <a:xfrm>
          <a:off x="7029450" y="18309971"/>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106</xdr:row>
      <xdr:rowOff>103505</xdr:rowOff>
    </xdr:from>
    <xdr:to>
      <xdr:col>36</xdr:col>
      <xdr:colOff>165100</xdr:colOff>
      <xdr:row>107</xdr:row>
      <xdr:rowOff>33655</xdr:rowOff>
    </xdr:to>
    <xdr:sp macro="" textlink="">
      <xdr:nvSpPr>
        <xdr:cNvPr id="371" name="フローチャート: 判断 370">
          <a:extLst>
            <a:ext uri="{FF2B5EF4-FFF2-40B4-BE49-F238E27FC236}">
              <a16:creationId xmlns:a16="http://schemas.microsoft.com/office/drawing/2014/main" id="{530A5D69-41F7-40D9-9EA6-665A7D14D486}"/>
            </a:ext>
          </a:extLst>
        </xdr:cNvPr>
        <xdr:cNvSpPr/>
      </xdr:nvSpPr>
      <xdr:spPr>
        <a:xfrm>
          <a:off x="6231890" y="18275300"/>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372" name="テキスト ボックス 371">
          <a:extLst>
            <a:ext uri="{FF2B5EF4-FFF2-40B4-BE49-F238E27FC236}">
              <a16:creationId xmlns:a16="http://schemas.microsoft.com/office/drawing/2014/main" id="{EB5671A6-6A35-46D2-A069-5AF795B1AADA}"/>
            </a:ext>
          </a:extLst>
        </xdr:cNvPr>
        <xdr:cNvSpPr txBox="1"/>
      </xdr:nvSpPr>
      <xdr:spPr>
        <a:xfrm>
          <a:off x="925830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373" name="テキスト ボックス 372">
          <a:extLst>
            <a:ext uri="{FF2B5EF4-FFF2-40B4-BE49-F238E27FC236}">
              <a16:creationId xmlns:a16="http://schemas.microsoft.com/office/drawing/2014/main" id="{44B6F009-C356-44C1-B3A3-71F96FD1F20A}"/>
            </a:ext>
          </a:extLst>
        </xdr:cNvPr>
        <xdr:cNvSpPr txBox="1"/>
      </xdr:nvSpPr>
      <xdr:spPr>
        <a:xfrm>
          <a:off x="85153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374" name="テキスト ボックス 373">
          <a:extLst>
            <a:ext uri="{FF2B5EF4-FFF2-40B4-BE49-F238E27FC236}">
              <a16:creationId xmlns:a16="http://schemas.microsoft.com/office/drawing/2014/main" id="{090CE7AE-D724-4C53-A030-8F992AD0EA81}"/>
            </a:ext>
          </a:extLst>
        </xdr:cNvPr>
        <xdr:cNvSpPr txBox="1"/>
      </xdr:nvSpPr>
      <xdr:spPr>
        <a:xfrm>
          <a:off x="77177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375" name="テキスト ボックス 374">
          <a:extLst>
            <a:ext uri="{FF2B5EF4-FFF2-40B4-BE49-F238E27FC236}">
              <a16:creationId xmlns:a16="http://schemas.microsoft.com/office/drawing/2014/main" id="{9CE5E604-1FBA-4611-ABAA-1D61DBD9C1B0}"/>
            </a:ext>
          </a:extLst>
        </xdr:cNvPr>
        <xdr:cNvSpPr txBox="1"/>
      </xdr:nvSpPr>
      <xdr:spPr>
        <a:xfrm>
          <a:off x="691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376" name="テキスト ボックス 375">
          <a:extLst>
            <a:ext uri="{FF2B5EF4-FFF2-40B4-BE49-F238E27FC236}">
              <a16:creationId xmlns:a16="http://schemas.microsoft.com/office/drawing/2014/main" id="{DD85AEE4-14DA-474C-AA35-024AFD0EBBD7}"/>
            </a:ext>
          </a:extLst>
        </xdr:cNvPr>
        <xdr:cNvSpPr txBox="1"/>
      </xdr:nvSpPr>
      <xdr:spPr>
        <a:xfrm>
          <a:off x="6115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105</xdr:row>
      <xdr:rowOff>113412</xdr:rowOff>
    </xdr:from>
    <xdr:to>
      <xdr:col>55</xdr:col>
      <xdr:colOff>50800</xdr:colOff>
      <xdr:row>106</xdr:row>
      <xdr:rowOff>43562</xdr:rowOff>
    </xdr:to>
    <xdr:sp macro="" textlink="">
      <xdr:nvSpPr>
        <xdr:cNvPr id="377" name="楕円 376">
          <a:extLst>
            <a:ext uri="{FF2B5EF4-FFF2-40B4-BE49-F238E27FC236}">
              <a16:creationId xmlns:a16="http://schemas.microsoft.com/office/drawing/2014/main" id="{2C67F42F-0162-46BA-845B-18FC8C7FF67A}"/>
            </a:ext>
          </a:extLst>
        </xdr:cNvPr>
        <xdr:cNvSpPr/>
      </xdr:nvSpPr>
      <xdr:spPr>
        <a:xfrm>
          <a:off x="9394190" y="18115662"/>
          <a:ext cx="9017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104</xdr:row>
      <xdr:rowOff>136289</xdr:rowOff>
    </xdr:from>
    <xdr:ext cx="469744" cy="259045"/>
    <xdr:sp macro="" textlink="">
      <xdr:nvSpPr>
        <xdr:cNvPr id="378" name="【市民会館】&#10;一人当たり面積該当値テキスト">
          <a:extLst>
            <a:ext uri="{FF2B5EF4-FFF2-40B4-BE49-F238E27FC236}">
              <a16:creationId xmlns:a16="http://schemas.microsoft.com/office/drawing/2014/main" id="{ADFB843C-81C5-43D4-9532-6A34DECB07C7}"/>
            </a:ext>
          </a:extLst>
        </xdr:cNvPr>
        <xdr:cNvSpPr txBox="1"/>
      </xdr:nvSpPr>
      <xdr:spPr>
        <a:xfrm>
          <a:off x="9467850" y="17963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105</xdr:row>
      <xdr:rowOff>123698</xdr:rowOff>
    </xdr:from>
    <xdr:to>
      <xdr:col>50</xdr:col>
      <xdr:colOff>165100</xdr:colOff>
      <xdr:row>106</xdr:row>
      <xdr:rowOff>53848</xdr:rowOff>
    </xdr:to>
    <xdr:sp macro="" textlink="">
      <xdr:nvSpPr>
        <xdr:cNvPr id="379" name="楕円 378">
          <a:extLst>
            <a:ext uri="{FF2B5EF4-FFF2-40B4-BE49-F238E27FC236}">
              <a16:creationId xmlns:a16="http://schemas.microsoft.com/office/drawing/2014/main" id="{505B35A1-A87D-4AFE-8586-501DD432D5F2}"/>
            </a:ext>
          </a:extLst>
        </xdr:cNvPr>
        <xdr:cNvSpPr/>
      </xdr:nvSpPr>
      <xdr:spPr>
        <a:xfrm>
          <a:off x="8632190" y="18127853"/>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105</xdr:row>
      <xdr:rowOff>164212</xdr:rowOff>
    </xdr:from>
    <xdr:to>
      <xdr:col>55</xdr:col>
      <xdr:colOff>0</xdr:colOff>
      <xdr:row>106</xdr:row>
      <xdr:rowOff>3048</xdr:rowOff>
    </xdr:to>
    <xdr:cxnSp macro="">
      <xdr:nvCxnSpPr>
        <xdr:cNvPr id="380" name="直線コネクタ 379">
          <a:extLst>
            <a:ext uri="{FF2B5EF4-FFF2-40B4-BE49-F238E27FC236}">
              <a16:creationId xmlns:a16="http://schemas.microsoft.com/office/drawing/2014/main" id="{BF876EA5-F072-46CB-94A0-840502250526}"/>
            </a:ext>
          </a:extLst>
        </xdr:cNvPr>
        <xdr:cNvCxnSpPr/>
      </xdr:nvCxnSpPr>
      <xdr:spPr>
        <a:xfrm flipV="1">
          <a:off x="8686800" y="18170272"/>
          <a:ext cx="742950" cy="6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105</xdr:row>
      <xdr:rowOff>129412</xdr:rowOff>
    </xdr:from>
    <xdr:to>
      <xdr:col>46</xdr:col>
      <xdr:colOff>38100</xdr:colOff>
      <xdr:row>106</xdr:row>
      <xdr:rowOff>59562</xdr:rowOff>
    </xdr:to>
    <xdr:sp macro="" textlink="">
      <xdr:nvSpPr>
        <xdr:cNvPr id="381" name="楕円 380">
          <a:extLst>
            <a:ext uri="{FF2B5EF4-FFF2-40B4-BE49-F238E27FC236}">
              <a16:creationId xmlns:a16="http://schemas.microsoft.com/office/drawing/2014/main" id="{6CFC457A-FEA7-4D58-B60A-2E166FC88748}"/>
            </a:ext>
          </a:extLst>
        </xdr:cNvPr>
        <xdr:cNvSpPr/>
      </xdr:nvSpPr>
      <xdr:spPr>
        <a:xfrm>
          <a:off x="7846060" y="18135472"/>
          <a:ext cx="78740" cy="9398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106</xdr:row>
      <xdr:rowOff>3048</xdr:rowOff>
    </xdr:from>
    <xdr:to>
      <xdr:col>50</xdr:col>
      <xdr:colOff>114300</xdr:colOff>
      <xdr:row>106</xdr:row>
      <xdr:rowOff>8762</xdr:rowOff>
    </xdr:to>
    <xdr:cxnSp macro="">
      <xdr:nvCxnSpPr>
        <xdr:cNvPr id="382" name="直線コネクタ 381">
          <a:extLst>
            <a:ext uri="{FF2B5EF4-FFF2-40B4-BE49-F238E27FC236}">
              <a16:creationId xmlns:a16="http://schemas.microsoft.com/office/drawing/2014/main" id="{56351902-B2A5-4FAA-954A-863523085049}"/>
            </a:ext>
          </a:extLst>
        </xdr:cNvPr>
        <xdr:cNvCxnSpPr/>
      </xdr:nvCxnSpPr>
      <xdr:spPr>
        <a:xfrm flipV="1">
          <a:off x="7889240" y="18176748"/>
          <a:ext cx="79756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105</xdr:row>
      <xdr:rowOff>139319</xdr:rowOff>
    </xdr:from>
    <xdr:to>
      <xdr:col>41</xdr:col>
      <xdr:colOff>101600</xdr:colOff>
      <xdr:row>106</xdr:row>
      <xdr:rowOff>69469</xdr:rowOff>
    </xdr:to>
    <xdr:sp macro="" textlink="">
      <xdr:nvSpPr>
        <xdr:cNvPr id="383" name="楕円 382">
          <a:extLst>
            <a:ext uri="{FF2B5EF4-FFF2-40B4-BE49-F238E27FC236}">
              <a16:creationId xmlns:a16="http://schemas.microsoft.com/office/drawing/2014/main" id="{2FB490A8-0FE5-46F4-9112-80EC69869F31}"/>
            </a:ext>
          </a:extLst>
        </xdr:cNvPr>
        <xdr:cNvSpPr/>
      </xdr:nvSpPr>
      <xdr:spPr>
        <a:xfrm>
          <a:off x="7029450" y="18137759"/>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106</xdr:row>
      <xdr:rowOff>8762</xdr:rowOff>
    </xdr:from>
    <xdr:to>
      <xdr:col>45</xdr:col>
      <xdr:colOff>177800</xdr:colOff>
      <xdr:row>106</xdr:row>
      <xdr:rowOff>18669</xdr:rowOff>
    </xdr:to>
    <xdr:cxnSp macro="">
      <xdr:nvCxnSpPr>
        <xdr:cNvPr id="384" name="直線コネクタ 383">
          <a:extLst>
            <a:ext uri="{FF2B5EF4-FFF2-40B4-BE49-F238E27FC236}">
              <a16:creationId xmlns:a16="http://schemas.microsoft.com/office/drawing/2014/main" id="{4C59BA5F-AB6E-4F00-B49E-81428FBFFD31}"/>
            </a:ext>
          </a:extLst>
        </xdr:cNvPr>
        <xdr:cNvCxnSpPr/>
      </xdr:nvCxnSpPr>
      <xdr:spPr>
        <a:xfrm flipV="1">
          <a:off x="7084060" y="18184367"/>
          <a:ext cx="805180" cy="11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105</xdr:row>
      <xdr:rowOff>141224</xdr:rowOff>
    </xdr:from>
    <xdr:to>
      <xdr:col>36</xdr:col>
      <xdr:colOff>165100</xdr:colOff>
      <xdr:row>106</xdr:row>
      <xdr:rowOff>71374</xdr:rowOff>
    </xdr:to>
    <xdr:sp macro="" textlink="">
      <xdr:nvSpPr>
        <xdr:cNvPr id="385" name="楕円 384">
          <a:extLst>
            <a:ext uri="{FF2B5EF4-FFF2-40B4-BE49-F238E27FC236}">
              <a16:creationId xmlns:a16="http://schemas.microsoft.com/office/drawing/2014/main" id="{8A7B5E20-B4C6-4793-8D85-1932C3719B2C}"/>
            </a:ext>
          </a:extLst>
        </xdr:cNvPr>
        <xdr:cNvSpPr/>
      </xdr:nvSpPr>
      <xdr:spPr>
        <a:xfrm>
          <a:off x="6231890" y="18141569"/>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106</xdr:row>
      <xdr:rowOff>18669</xdr:rowOff>
    </xdr:from>
    <xdr:to>
      <xdr:col>41</xdr:col>
      <xdr:colOff>50800</xdr:colOff>
      <xdr:row>106</xdr:row>
      <xdr:rowOff>20574</xdr:rowOff>
    </xdr:to>
    <xdr:cxnSp macro="">
      <xdr:nvCxnSpPr>
        <xdr:cNvPr id="386" name="直線コネクタ 385">
          <a:extLst>
            <a:ext uri="{FF2B5EF4-FFF2-40B4-BE49-F238E27FC236}">
              <a16:creationId xmlns:a16="http://schemas.microsoft.com/office/drawing/2014/main" id="{2EF57CD8-47A1-4077-A245-E1518E1A8D2C}"/>
            </a:ext>
          </a:extLst>
        </xdr:cNvPr>
        <xdr:cNvCxnSpPr/>
      </xdr:nvCxnSpPr>
      <xdr:spPr>
        <a:xfrm flipV="1">
          <a:off x="6286500" y="18196179"/>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107</xdr:row>
      <xdr:rowOff>62501</xdr:rowOff>
    </xdr:from>
    <xdr:ext cx="469744" cy="259045"/>
    <xdr:sp macro="" textlink="">
      <xdr:nvSpPr>
        <xdr:cNvPr id="387" name="n_1aveValue【市民会館】&#10;一人当たり面積">
          <a:extLst>
            <a:ext uri="{FF2B5EF4-FFF2-40B4-BE49-F238E27FC236}">
              <a16:creationId xmlns:a16="http://schemas.microsoft.com/office/drawing/2014/main" id="{8C8A8226-2C63-424E-AEFD-F774E8CF61C7}"/>
            </a:ext>
          </a:extLst>
        </xdr:cNvPr>
        <xdr:cNvSpPr txBox="1"/>
      </xdr:nvSpPr>
      <xdr:spPr>
        <a:xfrm>
          <a:off x="8454467" y="18403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107</xdr:row>
      <xdr:rowOff>69359</xdr:rowOff>
    </xdr:from>
    <xdr:ext cx="469744" cy="259045"/>
    <xdr:sp macro="" textlink="">
      <xdr:nvSpPr>
        <xdr:cNvPr id="388" name="n_2aveValue【市民会館】&#10;一人当たり面積">
          <a:extLst>
            <a:ext uri="{FF2B5EF4-FFF2-40B4-BE49-F238E27FC236}">
              <a16:creationId xmlns:a16="http://schemas.microsoft.com/office/drawing/2014/main" id="{FDEA2747-8C20-4DCF-8E9A-D55B3A16FCFF}"/>
            </a:ext>
          </a:extLst>
        </xdr:cNvPr>
        <xdr:cNvSpPr txBox="1"/>
      </xdr:nvSpPr>
      <xdr:spPr>
        <a:xfrm>
          <a:off x="7673417" y="184126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107</xdr:row>
      <xdr:rowOff>61358</xdr:rowOff>
    </xdr:from>
    <xdr:ext cx="469744" cy="259045"/>
    <xdr:sp macro="" textlink="">
      <xdr:nvSpPr>
        <xdr:cNvPr id="389" name="n_3aveValue【市民会館】&#10;一人当たり面積">
          <a:extLst>
            <a:ext uri="{FF2B5EF4-FFF2-40B4-BE49-F238E27FC236}">
              <a16:creationId xmlns:a16="http://schemas.microsoft.com/office/drawing/2014/main" id="{0505D094-4885-4853-A2DF-59B18BF151A3}"/>
            </a:ext>
          </a:extLst>
        </xdr:cNvPr>
        <xdr:cNvSpPr txBox="1"/>
      </xdr:nvSpPr>
      <xdr:spPr>
        <a:xfrm>
          <a:off x="6866332" y="184026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0.799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107</xdr:row>
      <xdr:rowOff>24782</xdr:rowOff>
    </xdr:from>
    <xdr:ext cx="469744" cy="259045"/>
    <xdr:sp macro="" textlink="">
      <xdr:nvSpPr>
        <xdr:cNvPr id="390" name="n_4aveValue【市民会館】&#10;一人当たり面積">
          <a:extLst>
            <a:ext uri="{FF2B5EF4-FFF2-40B4-BE49-F238E27FC236}">
              <a16:creationId xmlns:a16="http://schemas.microsoft.com/office/drawing/2014/main" id="{29C929B4-D969-44EE-B5B3-BFFAC1B18C41}"/>
            </a:ext>
          </a:extLst>
        </xdr:cNvPr>
        <xdr:cNvSpPr txBox="1"/>
      </xdr:nvSpPr>
      <xdr:spPr>
        <a:xfrm>
          <a:off x="6068772" y="183661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0.895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104</xdr:row>
      <xdr:rowOff>70375</xdr:rowOff>
    </xdr:from>
    <xdr:ext cx="469744" cy="259045"/>
    <xdr:sp macro="" textlink="">
      <xdr:nvSpPr>
        <xdr:cNvPr id="391" name="n_1mainValue【市民会館】&#10;一人当たり面積">
          <a:extLst>
            <a:ext uri="{FF2B5EF4-FFF2-40B4-BE49-F238E27FC236}">
              <a16:creationId xmlns:a16="http://schemas.microsoft.com/office/drawing/2014/main" id="{C0EA395C-FB6A-4865-B4BD-17A9D8D51EF0}"/>
            </a:ext>
          </a:extLst>
        </xdr:cNvPr>
        <xdr:cNvSpPr txBox="1"/>
      </xdr:nvSpPr>
      <xdr:spPr>
        <a:xfrm>
          <a:off x="8454467" y="178992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104</xdr:row>
      <xdr:rowOff>76089</xdr:rowOff>
    </xdr:from>
    <xdr:ext cx="469744" cy="259045"/>
    <xdr:sp macro="" textlink="">
      <xdr:nvSpPr>
        <xdr:cNvPr id="392" name="n_2mainValue【市民会館】&#10;一人当たり面積">
          <a:extLst>
            <a:ext uri="{FF2B5EF4-FFF2-40B4-BE49-F238E27FC236}">
              <a16:creationId xmlns:a16="http://schemas.microsoft.com/office/drawing/2014/main" id="{4E900884-21C7-4946-BAA0-A8E278E948C7}"/>
            </a:ext>
          </a:extLst>
        </xdr:cNvPr>
        <xdr:cNvSpPr txBox="1"/>
      </xdr:nvSpPr>
      <xdr:spPr>
        <a:xfrm>
          <a:off x="7673417" y="179068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104</xdr:row>
      <xdr:rowOff>85996</xdr:rowOff>
    </xdr:from>
    <xdr:ext cx="469744" cy="259045"/>
    <xdr:sp macro="" textlink="">
      <xdr:nvSpPr>
        <xdr:cNvPr id="393" name="n_3mainValue【市民会館】&#10;一人当たり面積">
          <a:extLst>
            <a:ext uri="{FF2B5EF4-FFF2-40B4-BE49-F238E27FC236}">
              <a16:creationId xmlns:a16="http://schemas.microsoft.com/office/drawing/2014/main" id="{E447AB45-083A-4005-AFB1-41289E329363}"/>
            </a:ext>
          </a:extLst>
        </xdr:cNvPr>
        <xdr:cNvSpPr txBox="1"/>
      </xdr:nvSpPr>
      <xdr:spPr>
        <a:xfrm>
          <a:off x="6866332" y="179187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104</xdr:row>
      <xdr:rowOff>87901</xdr:rowOff>
    </xdr:from>
    <xdr:ext cx="469744" cy="259045"/>
    <xdr:sp macro="" textlink="">
      <xdr:nvSpPr>
        <xdr:cNvPr id="394" name="n_4mainValue【市民会館】&#10;一人当たり面積">
          <a:extLst>
            <a:ext uri="{FF2B5EF4-FFF2-40B4-BE49-F238E27FC236}">
              <a16:creationId xmlns:a16="http://schemas.microsoft.com/office/drawing/2014/main" id="{2CFEBE0F-DB73-4A91-9DC7-A838EF8F60A3}"/>
            </a:ext>
          </a:extLst>
        </xdr:cNvPr>
        <xdr:cNvSpPr txBox="1"/>
      </xdr:nvSpPr>
      <xdr:spPr>
        <a:xfrm>
          <a:off x="6068772" y="179225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395" name="正方形/長方形 394">
          <a:extLst>
            <a:ext uri="{FF2B5EF4-FFF2-40B4-BE49-F238E27FC236}">
              <a16:creationId xmlns:a16="http://schemas.microsoft.com/office/drawing/2014/main" id="{D55E348D-475C-4ACC-A994-38F9C0111CF4}"/>
            </a:ext>
          </a:extLst>
        </xdr:cNvPr>
        <xdr:cNvSpPr/>
      </xdr:nvSpPr>
      <xdr:spPr>
        <a:xfrm>
          <a:off x="11203940" y="419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396" name="正方形/長方形 395">
          <a:extLst>
            <a:ext uri="{FF2B5EF4-FFF2-40B4-BE49-F238E27FC236}">
              <a16:creationId xmlns:a16="http://schemas.microsoft.com/office/drawing/2014/main" id="{989D20DC-338A-4E02-8307-4E10A77A7080}"/>
            </a:ext>
          </a:extLst>
        </xdr:cNvPr>
        <xdr:cNvSpPr/>
      </xdr:nvSpPr>
      <xdr:spPr>
        <a:xfrm>
          <a:off x="113157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397" name="正方形/長方形 396">
          <a:extLst>
            <a:ext uri="{FF2B5EF4-FFF2-40B4-BE49-F238E27FC236}">
              <a16:creationId xmlns:a16="http://schemas.microsoft.com/office/drawing/2014/main" id="{6B3CF753-4C89-4B8F-B224-8818C8D6BBFE}"/>
            </a:ext>
          </a:extLst>
        </xdr:cNvPr>
        <xdr:cNvSpPr/>
      </xdr:nvSpPr>
      <xdr:spPr>
        <a:xfrm>
          <a:off x="113157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398" name="正方形/長方形 397">
          <a:extLst>
            <a:ext uri="{FF2B5EF4-FFF2-40B4-BE49-F238E27FC236}">
              <a16:creationId xmlns:a16="http://schemas.microsoft.com/office/drawing/2014/main" id="{F72CDF0A-760A-40FE-AC3E-3677D5643AED}"/>
            </a:ext>
          </a:extLst>
        </xdr:cNvPr>
        <xdr:cNvSpPr/>
      </xdr:nvSpPr>
      <xdr:spPr>
        <a:xfrm>
          <a:off x="122326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399" name="正方形/長方形 398">
          <a:extLst>
            <a:ext uri="{FF2B5EF4-FFF2-40B4-BE49-F238E27FC236}">
              <a16:creationId xmlns:a16="http://schemas.microsoft.com/office/drawing/2014/main" id="{E1F3AC9F-89BE-4D26-B3B8-E4885B3DC817}"/>
            </a:ext>
          </a:extLst>
        </xdr:cNvPr>
        <xdr:cNvSpPr/>
      </xdr:nvSpPr>
      <xdr:spPr>
        <a:xfrm>
          <a:off x="122326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400" name="正方形/長方形 399">
          <a:extLst>
            <a:ext uri="{FF2B5EF4-FFF2-40B4-BE49-F238E27FC236}">
              <a16:creationId xmlns:a16="http://schemas.microsoft.com/office/drawing/2014/main" id="{ECBB7ECC-B604-4405-9CA9-0DE5CEDC5179}"/>
            </a:ext>
          </a:extLst>
        </xdr:cNvPr>
        <xdr:cNvSpPr/>
      </xdr:nvSpPr>
      <xdr:spPr>
        <a:xfrm>
          <a:off x="1326134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401" name="正方形/長方形 400">
          <a:extLst>
            <a:ext uri="{FF2B5EF4-FFF2-40B4-BE49-F238E27FC236}">
              <a16:creationId xmlns:a16="http://schemas.microsoft.com/office/drawing/2014/main" id="{071D8BEF-AD65-4FE7-A66E-DBD33657AC2A}"/>
            </a:ext>
          </a:extLst>
        </xdr:cNvPr>
        <xdr:cNvSpPr/>
      </xdr:nvSpPr>
      <xdr:spPr>
        <a:xfrm>
          <a:off x="1326134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402" name="正方形/長方形 401">
          <a:extLst>
            <a:ext uri="{FF2B5EF4-FFF2-40B4-BE49-F238E27FC236}">
              <a16:creationId xmlns:a16="http://schemas.microsoft.com/office/drawing/2014/main" id="{AD987EF6-8B99-4352-9394-C7B64F48CA7E}"/>
            </a:ext>
          </a:extLst>
        </xdr:cNvPr>
        <xdr:cNvSpPr/>
      </xdr:nvSpPr>
      <xdr:spPr>
        <a:xfrm>
          <a:off x="11203940" y="533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403" name="テキスト ボックス 402">
          <a:extLst>
            <a:ext uri="{FF2B5EF4-FFF2-40B4-BE49-F238E27FC236}">
              <a16:creationId xmlns:a16="http://schemas.microsoft.com/office/drawing/2014/main" id="{95437437-2858-4330-8B9E-7D6210E49540}"/>
            </a:ext>
          </a:extLst>
        </xdr:cNvPr>
        <xdr:cNvSpPr txBox="1"/>
      </xdr:nvSpPr>
      <xdr:spPr>
        <a:xfrm>
          <a:off x="1116584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404" name="直線コネクタ 403">
          <a:extLst>
            <a:ext uri="{FF2B5EF4-FFF2-40B4-BE49-F238E27FC236}">
              <a16:creationId xmlns:a16="http://schemas.microsoft.com/office/drawing/2014/main" id="{51BF2173-D3B7-4362-839C-433F80C3B6AC}"/>
            </a:ext>
          </a:extLst>
        </xdr:cNvPr>
        <xdr:cNvCxnSpPr/>
      </xdr:nvCxnSpPr>
      <xdr:spPr>
        <a:xfrm>
          <a:off x="1120394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405" name="テキスト ボックス 404">
          <a:extLst>
            <a:ext uri="{FF2B5EF4-FFF2-40B4-BE49-F238E27FC236}">
              <a16:creationId xmlns:a16="http://schemas.microsoft.com/office/drawing/2014/main" id="{E93C361F-9D95-4226-974C-198E44AC080A}"/>
            </a:ext>
          </a:extLst>
        </xdr:cNvPr>
        <xdr:cNvSpPr txBox="1"/>
      </xdr:nvSpPr>
      <xdr:spPr>
        <a:xfrm>
          <a:off x="10801531" y="747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406" name="直線コネクタ 405">
          <a:extLst>
            <a:ext uri="{FF2B5EF4-FFF2-40B4-BE49-F238E27FC236}">
              <a16:creationId xmlns:a16="http://schemas.microsoft.com/office/drawing/2014/main" id="{8DC2D828-B966-44E8-9B4F-4A14DB12089A}"/>
            </a:ext>
          </a:extLst>
        </xdr:cNvPr>
        <xdr:cNvCxnSpPr/>
      </xdr:nvCxnSpPr>
      <xdr:spPr>
        <a:xfrm>
          <a:off x="11203940" y="723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407" name="テキスト ボックス 406">
          <a:extLst>
            <a:ext uri="{FF2B5EF4-FFF2-40B4-BE49-F238E27FC236}">
              <a16:creationId xmlns:a16="http://schemas.microsoft.com/office/drawing/2014/main" id="{9ACAC654-B2B0-4541-A277-E1C5621C086C}"/>
            </a:ext>
          </a:extLst>
        </xdr:cNvPr>
        <xdr:cNvSpPr txBox="1"/>
      </xdr:nvSpPr>
      <xdr:spPr>
        <a:xfrm>
          <a:off x="10801531" y="7094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408" name="直線コネクタ 407">
          <a:extLst>
            <a:ext uri="{FF2B5EF4-FFF2-40B4-BE49-F238E27FC236}">
              <a16:creationId xmlns:a16="http://schemas.microsoft.com/office/drawing/2014/main" id="{2C38284F-8154-4D3F-A775-D8FDCFB74256}"/>
            </a:ext>
          </a:extLst>
        </xdr:cNvPr>
        <xdr:cNvCxnSpPr/>
      </xdr:nvCxnSpPr>
      <xdr:spPr>
        <a:xfrm>
          <a:off x="11203940" y="685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409" name="テキスト ボックス 408">
          <a:extLst>
            <a:ext uri="{FF2B5EF4-FFF2-40B4-BE49-F238E27FC236}">
              <a16:creationId xmlns:a16="http://schemas.microsoft.com/office/drawing/2014/main" id="{289EB5E5-BD97-4448-BB6D-B7D1A998F257}"/>
            </a:ext>
          </a:extLst>
        </xdr:cNvPr>
        <xdr:cNvSpPr txBox="1"/>
      </xdr:nvSpPr>
      <xdr:spPr>
        <a:xfrm>
          <a:off x="10842791" y="671387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410" name="直線コネクタ 409">
          <a:extLst>
            <a:ext uri="{FF2B5EF4-FFF2-40B4-BE49-F238E27FC236}">
              <a16:creationId xmlns:a16="http://schemas.microsoft.com/office/drawing/2014/main" id="{439ABB1C-096F-4341-AA16-174C89CAB53C}"/>
            </a:ext>
          </a:extLst>
        </xdr:cNvPr>
        <xdr:cNvCxnSpPr/>
      </xdr:nvCxnSpPr>
      <xdr:spPr>
        <a:xfrm>
          <a:off x="11203940" y="6473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411" name="テキスト ボックス 410">
          <a:extLst>
            <a:ext uri="{FF2B5EF4-FFF2-40B4-BE49-F238E27FC236}">
              <a16:creationId xmlns:a16="http://schemas.microsoft.com/office/drawing/2014/main" id="{36AFE12D-EA7D-434C-B625-D01B23A43503}"/>
            </a:ext>
          </a:extLst>
        </xdr:cNvPr>
        <xdr:cNvSpPr txBox="1"/>
      </xdr:nvSpPr>
      <xdr:spPr>
        <a:xfrm>
          <a:off x="10842791" y="6336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412" name="直線コネクタ 411">
          <a:extLst>
            <a:ext uri="{FF2B5EF4-FFF2-40B4-BE49-F238E27FC236}">
              <a16:creationId xmlns:a16="http://schemas.microsoft.com/office/drawing/2014/main" id="{BD34243E-6808-434B-99B5-0A970B64DCD5}"/>
            </a:ext>
          </a:extLst>
        </xdr:cNvPr>
        <xdr:cNvCxnSpPr/>
      </xdr:nvCxnSpPr>
      <xdr:spPr>
        <a:xfrm>
          <a:off x="11203940" y="609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413" name="テキスト ボックス 412">
          <a:extLst>
            <a:ext uri="{FF2B5EF4-FFF2-40B4-BE49-F238E27FC236}">
              <a16:creationId xmlns:a16="http://schemas.microsoft.com/office/drawing/2014/main" id="{775DF5C0-C2FB-4C3C-810C-3E087913C8F5}"/>
            </a:ext>
          </a:extLst>
        </xdr:cNvPr>
        <xdr:cNvSpPr txBox="1"/>
      </xdr:nvSpPr>
      <xdr:spPr>
        <a:xfrm>
          <a:off x="10842791" y="5955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414" name="直線コネクタ 413">
          <a:extLst>
            <a:ext uri="{FF2B5EF4-FFF2-40B4-BE49-F238E27FC236}">
              <a16:creationId xmlns:a16="http://schemas.microsoft.com/office/drawing/2014/main" id="{5095B912-AF91-4A1A-A857-183F6EDE52CF}"/>
            </a:ext>
          </a:extLst>
        </xdr:cNvPr>
        <xdr:cNvCxnSpPr/>
      </xdr:nvCxnSpPr>
      <xdr:spPr>
        <a:xfrm>
          <a:off x="11203940" y="5711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415" name="テキスト ボックス 414">
          <a:extLst>
            <a:ext uri="{FF2B5EF4-FFF2-40B4-BE49-F238E27FC236}">
              <a16:creationId xmlns:a16="http://schemas.microsoft.com/office/drawing/2014/main" id="{8275A113-BC57-4909-B31E-39E493B95D96}"/>
            </a:ext>
          </a:extLst>
        </xdr:cNvPr>
        <xdr:cNvSpPr txBox="1"/>
      </xdr:nvSpPr>
      <xdr:spPr>
        <a:xfrm>
          <a:off x="10842791" y="557468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416" name="直線コネクタ 415">
          <a:extLst>
            <a:ext uri="{FF2B5EF4-FFF2-40B4-BE49-F238E27FC236}">
              <a16:creationId xmlns:a16="http://schemas.microsoft.com/office/drawing/2014/main" id="{72C680AF-CD90-4CE1-A4E1-EE965D00174B}"/>
            </a:ext>
          </a:extLst>
        </xdr:cNvPr>
        <xdr:cNvCxnSpPr/>
      </xdr:nvCxnSpPr>
      <xdr:spPr>
        <a:xfrm>
          <a:off x="1120394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417" name="テキスト ボックス 416">
          <a:extLst>
            <a:ext uri="{FF2B5EF4-FFF2-40B4-BE49-F238E27FC236}">
              <a16:creationId xmlns:a16="http://schemas.microsoft.com/office/drawing/2014/main" id="{34CF4FAC-43B7-43E4-8C67-3FB7920790C2}"/>
            </a:ext>
          </a:extLst>
        </xdr:cNvPr>
        <xdr:cNvSpPr txBox="1"/>
      </xdr:nvSpPr>
      <xdr:spPr>
        <a:xfrm>
          <a:off x="10905006" y="5193682"/>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418" name="【一般廃棄物処理施設】&#10;有形固定資産減価償却率グラフ枠">
          <a:extLst>
            <a:ext uri="{FF2B5EF4-FFF2-40B4-BE49-F238E27FC236}">
              <a16:creationId xmlns:a16="http://schemas.microsoft.com/office/drawing/2014/main" id="{5421267B-457C-42C1-9BA6-0B677A3C6EDD}"/>
            </a:ext>
          </a:extLst>
        </xdr:cNvPr>
        <xdr:cNvSpPr/>
      </xdr:nvSpPr>
      <xdr:spPr>
        <a:xfrm>
          <a:off x="11203940" y="533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32</xdr:row>
      <xdr:rowOff>139065</xdr:rowOff>
    </xdr:from>
    <xdr:to>
      <xdr:col>85</xdr:col>
      <xdr:colOff>126364</xdr:colOff>
      <xdr:row>42</xdr:row>
      <xdr:rowOff>38100</xdr:rowOff>
    </xdr:to>
    <xdr:cxnSp macro="">
      <xdr:nvCxnSpPr>
        <xdr:cNvPr id="419" name="直線コネクタ 418">
          <a:extLst>
            <a:ext uri="{FF2B5EF4-FFF2-40B4-BE49-F238E27FC236}">
              <a16:creationId xmlns:a16="http://schemas.microsoft.com/office/drawing/2014/main" id="{48A40671-D03A-4A15-8663-93A9D62DC160}"/>
            </a:ext>
          </a:extLst>
        </xdr:cNvPr>
        <xdr:cNvCxnSpPr/>
      </xdr:nvCxnSpPr>
      <xdr:spPr>
        <a:xfrm flipV="1">
          <a:off x="14703424" y="5621655"/>
          <a:ext cx="0" cy="161734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42</xdr:row>
      <xdr:rowOff>41927</xdr:rowOff>
    </xdr:from>
    <xdr:ext cx="469744" cy="259045"/>
    <xdr:sp macro="" textlink="">
      <xdr:nvSpPr>
        <xdr:cNvPr id="420" name="【一般廃棄物処理施設】&#10;有形固定資産減価償却率最小値テキスト">
          <a:extLst>
            <a:ext uri="{FF2B5EF4-FFF2-40B4-BE49-F238E27FC236}">
              <a16:creationId xmlns:a16="http://schemas.microsoft.com/office/drawing/2014/main" id="{2C6282A2-34A9-4103-B73D-FB09ED2BD8AE}"/>
            </a:ext>
          </a:extLst>
        </xdr:cNvPr>
        <xdr:cNvSpPr txBox="1"/>
      </xdr:nvSpPr>
      <xdr:spPr>
        <a:xfrm>
          <a:off x="14742160" y="72447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42</xdr:row>
      <xdr:rowOff>38100</xdr:rowOff>
    </xdr:from>
    <xdr:to>
      <xdr:col>86</xdr:col>
      <xdr:colOff>25400</xdr:colOff>
      <xdr:row>42</xdr:row>
      <xdr:rowOff>38100</xdr:rowOff>
    </xdr:to>
    <xdr:cxnSp macro="">
      <xdr:nvCxnSpPr>
        <xdr:cNvPr id="421" name="直線コネクタ 420">
          <a:extLst>
            <a:ext uri="{FF2B5EF4-FFF2-40B4-BE49-F238E27FC236}">
              <a16:creationId xmlns:a16="http://schemas.microsoft.com/office/drawing/2014/main" id="{891F2F60-BB82-421E-8B05-3FB0D68D7B4E}"/>
            </a:ext>
          </a:extLst>
        </xdr:cNvPr>
        <xdr:cNvCxnSpPr/>
      </xdr:nvCxnSpPr>
      <xdr:spPr>
        <a:xfrm>
          <a:off x="14611350" y="72390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31</xdr:row>
      <xdr:rowOff>85742</xdr:rowOff>
    </xdr:from>
    <xdr:ext cx="405111" cy="259045"/>
    <xdr:sp macro="" textlink="">
      <xdr:nvSpPr>
        <xdr:cNvPr id="422" name="【一般廃棄物処理施設】&#10;有形固定資産減価償却率最大値テキスト">
          <a:extLst>
            <a:ext uri="{FF2B5EF4-FFF2-40B4-BE49-F238E27FC236}">
              <a16:creationId xmlns:a16="http://schemas.microsoft.com/office/drawing/2014/main" id="{E5D5D038-BE38-4A78-8240-0884208A4197}"/>
            </a:ext>
          </a:extLst>
        </xdr:cNvPr>
        <xdr:cNvSpPr txBox="1"/>
      </xdr:nvSpPr>
      <xdr:spPr>
        <a:xfrm>
          <a:off x="14742160" y="54025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139065</xdr:rowOff>
    </xdr:from>
    <xdr:to>
      <xdr:col>86</xdr:col>
      <xdr:colOff>25400</xdr:colOff>
      <xdr:row>32</xdr:row>
      <xdr:rowOff>139065</xdr:rowOff>
    </xdr:to>
    <xdr:cxnSp macro="">
      <xdr:nvCxnSpPr>
        <xdr:cNvPr id="423" name="直線コネクタ 422">
          <a:extLst>
            <a:ext uri="{FF2B5EF4-FFF2-40B4-BE49-F238E27FC236}">
              <a16:creationId xmlns:a16="http://schemas.microsoft.com/office/drawing/2014/main" id="{BB532AAF-D05C-4EAC-9B5C-2802A79245F1}"/>
            </a:ext>
          </a:extLst>
        </xdr:cNvPr>
        <xdr:cNvCxnSpPr/>
      </xdr:nvCxnSpPr>
      <xdr:spPr>
        <a:xfrm>
          <a:off x="14611350" y="562165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35</xdr:row>
      <xdr:rowOff>122572</xdr:rowOff>
    </xdr:from>
    <xdr:ext cx="405111" cy="259045"/>
    <xdr:sp macro="" textlink="">
      <xdr:nvSpPr>
        <xdr:cNvPr id="424" name="【一般廃棄物処理施設】&#10;有形固定資産減価償却率平均値テキスト">
          <a:extLst>
            <a:ext uri="{FF2B5EF4-FFF2-40B4-BE49-F238E27FC236}">
              <a16:creationId xmlns:a16="http://schemas.microsoft.com/office/drawing/2014/main" id="{4D22B8BF-A560-4837-A18F-DD5778B491E6}"/>
            </a:ext>
          </a:extLst>
        </xdr:cNvPr>
        <xdr:cNvSpPr txBox="1"/>
      </xdr:nvSpPr>
      <xdr:spPr>
        <a:xfrm>
          <a:off x="14742160" y="612522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99695</xdr:rowOff>
    </xdr:from>
    <xdr:to>
      <xdr:col>85</xdr:col>
      <xdr:colOff>177800</xdr:colOff>
      <xdr:row>37</xdr:row>
      <xdr:rowOff>29845</xdr:rowOff>
    </xdr:to>
    <xdr:sp macro="" textlink="">
      <xdr:nvSpPr>
        <xdr:cNvPr id="425" name="フローチャート: 判断 424">
          <a:extLst>
            <a:ext uri="{FF2B5EF4-FFF2-40B4-BE49-F238E27FC236}">
              <a16:creationId xmlns:a16="http://schemas.microsoft.com/office/drawing/2014/main" id="{250CB2A7-BBBF-4C9C-B3DD-DEF56826AF9E}"/>
            </a:ext>
          </a:extLst>
        </xdr:cNvPr>
        <xdr:cNvSpPr/>
      </xdr:nvSpPr>
      <xdr:spPr>
        <a:xfrm>
          <a:off x="14649450" y="626808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36</xdr:row>
      <xdr:rowOff>107315</xdr:rowOff>
    </xdr:from>
    <xdr:to>
      <xdr:col>81</xdr:col>
      <xdr:colOff>101600</xdr:colOff>
      <xdr:row>37</xdr:row>
      <xdr:rowOff>37465</xdr:rowOff>
    </xdr:to>
    <xdr:sp macro="" textlink="">
      <xdr:nvSpPr>
        <xdr:cNvPr id="426" name="フローチャート: 判断 425">
          <a:extLst>
            <a:ext uri="{FF2B5EF4-FFF2-40B4-BE49-F238E27FC236}">
              <a16:creationId xmlns:a16="http://schemas.microsoft.com/office/drawing/2014/main" id="{52B19032-18AB-449B-A863-6CD54B1E840C}"/>
            </a:ext>
          </a:extLst>
        </xdr:cNvPr>
        <xdr:cNvSpPr/>
      </xdr:nvSpPr>
      <xdr:spPr>
        <a:xfrm>
          <a:off x="13887450" y="627761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36</xdr:row>
      <xdr:rowOff>164465</xdr:rowOff>
    </xdr:from>
    <xdr:to>
      <xdr:col>76</xdr:col>
      <xdr:colOff>165100</xdr:colOff>
      <xdr:row>37</xdr:row>
      <xdr:rowOff>94615</xdr:rowOff>
    </xdr:to>
    <xdr:sp macro="" textlink="">
      <xdr:nvSpPr>
        <xdr:cNvPr id="427" name="フローチャート: 判断 426">
          <a:extLst>
            <a:ext uri="{FF2B5EF4-FFF2-40B4-BE49-F238E27FC236}">
              <a16:creationId xmlns:a16="http://schemas.microsoft.com/office/drawing/2014/main" id="{C0BA4B50-B416-444D-B6BB-503DA9F2D80D}"/>
            </a:ext>
          </a:extLst>
        </xdr:cNvPr>
        <xdr:cNvSpPr/>
      </xdr:nvSpPr>
      <xdr:spPr>
        <a:xfrm>
          <a:off x="13089890" y="6340475"/>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36830</xdr:rowOff>
    </xdr:from>
    <xdr:to>
      <xdr:col>72</xdr:col>
      <xdr:colOff>38100</xdr:colOff>
      <xdr:row>37</xdr:row>
      <xdr:rowOff>138430</xdr:rowOff>
    </xdr:to>
    <xdr:sp macro="" textlink="">
      <xdr:nvSpPr>
        <xdr:cNvPr id="428" name="フローチャート: 判断 427">
          <a:extLst>
            <a:ext uri="{FF2B5EF4-FFF2-40B4-BE49-F238E27FC236}">
              <a16:creationId xmlns:a16="http://schemas.microsoft.com/office/drawing/2014/main" id="{39FFA067-4533-4C95-89A8-E22C684A8857}"/>
            </a:ext>
          </a:extLst>
        </xdr:cNvPr>
        <xdr:cNvSpPr/>
      </xdr:nvSpPr>
      <xdr:spPr>
        <a:xfrm>
          <a:off x="12303760" y="6380480"/>
          <a:ext cx="7874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37</xdr:row>
      <xdr:rowOff>38735</xdr:rowOff>
    </xdr:from>
    <xdr:to>
      <xdr:col>67</xdr:col>
      <xdr:colOff>101600</xdr:colOff>
      <xdr:row>37</xdr:row>
      <xdr:rowOff>140335</xdr:rowOff>
    </xdr:to>
    <xdr:sp macro="" textlink="">
      <xdr:nvSpPr>
        <xdr:cNvPr id="429" name="フローチャート: 判断 428">
          <a:extLst>
            <a:ext uri="{FF2B5EF4-FFF2-40B4-BE49-F238E27FC236}">
              <a16:creationId xmlns:a16="http://schemas.microsoft.com/office/drawing/2014/main" id="{72A1D215-371F-414E-9150-B739BA86FC5D}"/>
            </a:ext>
          </a:extLst>
        </xdr:cNvPr>
        <xdr:cNvSpPr/>
      </xdr:nvSpPr>
      <xdr:spPr>
        <a:xfrm>
          <a:off x="11487150" y="6382385"/>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430" name="テキスト ボックス 429">
          <a:extLst>
            <a:ext uri="{FF2B5EF4-FFF2-40B4-BE49-F238E27FC236}">
              <a16:creationId xmlns:a16="http://schemas.microsoft.com/office/drawing/2014/main" id="{75422AE7-B09F-4E67-B782-280727CC15FA}"/>
            </a:ext>
          </a:extLst>
        </xdr:cNvPr>
        <xdr:cNvSpPr txBox="1"/>
      </xdr:nvSpPr>
      <xdr:spPr>
        <a:xfrm>
          <a:off x="14532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431" name="テキスト ボックス 430">
          <a:extLst>
            <a:ext uri="{FF2B5EF4-FFF2-40B4-BE49-F238E27FC236}">
              <a16:creationId xmlns:a16="http://schemas.microsoft.com/office/drawing/2014/main" id="{E2522900-8961-4CC6-8D9F-307AF97246CE}"/>
            </a:ext>
          </a:extLst>
        </xdr:cNvPr>
        <xdr:cNvSpPr txBox="1"/>
      </xdr:nvSpPr>
      <xdr:spPr>
        <a:xfrm>
          <a:off x="137706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432" name="テキスト ボックス 431">
          <a:extLst>
            <a:ext uri="{FF2B5EF4-FFF2-40B4-BE49-F238E27FC236}">
              <a16:creationId xmlns:a16="http://schemas.microsoft.com/office/drawing/2014/main" id="{D8A4472B-AFDE-414F-BE09-41EE47E4452C}"/>
            </a:ext>
          </a:extLst>
        </xdr:cNvPr>
        <xdr:cNvSpPr txBox="1"/>
      </xdr:nvSpPr>
      <xdr:spPr>
        <a:xfrm>
          <a:off x="129730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433" name="テキスト ボックス 432">
          <a:extLst>
            <a:ext uri="{FF2B5EF4-FFF2-40B4-BE49-F238E27FC236}">
              <a16:creationId xmlns:a16="http://schemas.microsoft.com/office/drawing/2014/main" id="{DCBA88CD-4832-4950-A7C6-DBDE7A56F3C1}"/>
            </a:ext>
          </a:extLst>
        </xdr:cNvPr>
        <xdr:cNvSpPr txBox="1"/>
      </xdr:nvSpPr>
      <xdr:spPr>
        <a:xfrm>
          <a:off x="12175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434" name="テキスト ボックス 433">
          <a:extLst>
            <a:ext uri="{FF2B5EF4-FFF2-40B4-BE49-F238E27FC236}">
              <a16:creationId xmlns:a16="http://schemas.microsoft.com/office/drawing/2014/main" id="{4C733D9F-C52E-4563-97D9-52C30B004076}"/>
            </a:ext>
          </a:extLst>
        </xdr:cNvPr>
        <xdr:cNvSpPr txBox="1"/>
      </xdr:nvSpPr>
      <xdr:spPr>
        <a:xfrm>
          <a:off x="11370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39</xdr:row>
      <xdr:rowOff>42545</xdr:rowOff>
    </xdr:from>
    <xdr:to>
      <xdr:col>85</xdr:col>
      <xdr:colOff>177800</xdr:colOff>
      <xdr:row>39</xdr:row>
      <xdr:rowOff>144145</xdr:rowOff>
    </xdr:to>
    <xdr:sp macro="" textlink="">
      <xdr:nvSpPr>
        <xdr:cNvPr id="435" name="楕円 434">
          <a:extLst>
            <a:ext uri="{FF2B5EF4-FFF2-40B4-BE49-F238E27FC236}">
              <a16:creationId xmlns:a16="http://schemas.microsoft.com/office/drawing/2014/main" id="{23F6DCC8-B441-4D6C-92A7-DDB9C1BD778F}"/>
            </a:ext>
          </a:extLst>
        </xdr:cNvPr>
        <xdr:cNvSpPr/>
      </xdr:nvSpPr>
      <xdr:spPr>
        <a:xfrm>
          <a:off x="14649450" y="6731000"/>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39</xdr:row>
      <xdr:rowOff>20972</xdr:rowOff>
    </xdr:from>
    <xdr:ext cx="405111" cy="259045"/>
    <xdr:sp macro="" textlink="">
      <xdr:nvSpPr>
        <xdr:cNvPr id="436" name="【一般廃棄物処理施設】&#10;有形固定資産減価償却率該当値テキスト">
          <a:extLst>
            <a:ext uri="{FF2B5EF4-FFF2-40B4-BE49-F238E27FC236}">
              <a16:creationId xmlns:a16="http://schemas.microsoft.com/office/drawing/2014/main" id="{66C32523-1181-4EF0-A9B2-E97DC7475469}"/>
            </a:ext>
          </a:extLst>
        </xdr:cNvPr>
        <xdr:cNvSpPr txBox="1"/>
      </xdr:nvSpPr>
      <xdr:spPr>
        <a:xfrm>
          <a:off x="14742160" y="67037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151130</xdr:rowOff>
    </xdr:from>
    <xdr:to>
      <xdr:col>81</xdr:col>
      <xdr:colOff>101600</xdr:colOff>
      <xdr:row>39</xdr:row>
      <xdr:rowOff>81280</xdr:rowOff>
    </xdr:to>
    <xdr:sp macro="" textlink="">
      <xdr:nvSpPr>
        <xdr:cNvPr id="437" name="楕円 436">
          <a:extLst>
            <a:ext uri="{FF2B5EF4-FFF2-40B4-BE49-F238E27FC236}">
              <a16:creationId xmlns:a16="http://schemas.microsoft.com/office/drawing/2014/main" id="{283E0248-DC2E-4D14-915B-9E83E4B7DFFD}"/>
            </a:ext>
          </a:extLst>
        </xdr:cNvPr>
        <xdr:cNvSpPr/>
      </xdr:nvSpPr>
      <xdr:spPr>
        <a:xfrm>
          <a:off x="13887450" y="666623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39</xdr:row>
      <xdr:rowOff>30480</xdr:rowOff>
    </xdr:from>
    <xdr:to>
      <xdr:col>85</xdr:col>
      <xdr:colOff>127000</xdr:colOff>
      <xdr:row>39</xdr:row>
      <xdr:rowOff>93345</xdr:rowOff>
    </xdr:to>
    <xdr:cxnSp macro="">
      <xdr:nvCxnSpPr>
        <xdr:cNvPr id="438" name="直線コネクタ 437">
          <a:extLst>
            <a:ext uri="{FF2B5EF4-FFF2-40B4-BE49-F238E27FC236}">
              <a16:creationId xmlns:a16="http://schemas.microsoft.com/office/drawing/2014/main" id="{25F9FF58-F3AD-4850-8377-97CFEE5992F5}"/>
            </a:ext>
          </a:extLst>
        </xdr:cNvPr>
        <xdr:cNvCxnSpPr/>
      </xdr:nvCxnSpPr>
      <xdr:spPr>
        <a:xfrm>
          <a:off x="13942060" y="6715125"/>
          <a:ext cx="762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88265</xdr:rowOff>
    </xdr:from>
    <xdr:to>
      <xdr:col>76</xdr:col>
      <xdr:colOff>165100</xdr:colOff>
      <xdr:row>39</xdr:row>
      <xdr:rowOff>18415</xdr:rowOff>
    </xdr:to>
    <xdr:sp macro="" textlink="">
      <xdr:nvSpPr>
        <xdr:cNvPr id="439" name="楕円 438">
          <a:extLst>
            <a:ext uri="{FF2B5EF4-FFF2-40B4-BE49-F238E27FC236}">
              <a16:creationId xmlns:a16="http://schemas.microsoft.com/office/drawing/2014/main" id="{40B4060B-8A27-4A6F-8FAE-7E048CBA9FE2}"/>
            </a:ext>
          </a:extLst>
        </xdr:cNvPr>
        <xdr:cNvSpPr/>
      </xdr:nvSpPr>
      <xdr:spPr>
        <a:xfrm>
          <a:off x="13089890" y="6607175"/>
          <a:ext cx="10922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139065</xdr:rowOff>
    </xdr:from>
    <xdr:to>
      <xdr:col>81</xdr:col>
      <xdr:colOff>50800</xdr:colOff>
      <xdr:row>39</xdr:row>
      <xdr:rowOff>30480</xdr:rowOff>
    </xdr:to>
    <xdr:cxnSp macro="">
      <xdr:nvCxnSpPr>
        <xdr:cNvPr id="440" name="直線コネクタ 439">
          <a:extLst>
            <a:ext uri="{FF2B5EF4-FFF2-40B4-BE49-F238E27FC236}">
              <a16:creationId xmlns:a16="http://schemas.microsoft.com/office/drawing/2014/main" id="{815A97AC-5888-48C6-979A-331217684A3E}"/>
            </a:ext>
          </a:extLst>
        </xdr:cNvPr>
        <xdr:cNvCxnSpPr/>
      </xdr:nvCxnSpPr>
      <xdr:spPr>
        <a:xfrm>
          <a:off x="13144500" y="6650355"/>
          <a:ext cx="797560" cy="647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25400</xdr:rowOff>
    </xdr:from>
    <xdr:to>
      <xdr:col>72</xdr:col>
      <xdr:colOff>38100</xdr:colOff>
      <xdr:row>38</xdr:row>
      <xdr:rowOff>127000</xdr:rowOff>
    </xdr:to>
    <xdr:sp macro="" textlink="">
      <xdr:nvSpPr>
        <xdr:cNvPr id="441" name="楕円 440">
          <a:extLst>
            <a:ext uri="{FF2B5EF4-FFF2-40B4-BE49-F238E27FC236}">
              <a16:creationId xmlns:a16="http://schemas.microsoft.com/office/drawing/2014/main" id="{37F57DFD-7A26-4188-95B1-AFBB9A9BFBCE}"/>
            </a:ext>
          </a:extLst>
        </xdr:cNvPr>
        <xdr:cNvSpPr/>
      </xdr:nvSpPr>
      <xdr:spPr>
        <a:xfrm>
          <a:off x="12303760" y="6536690"/>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38</xdr:row>
      <xdr:rowOff>76200</xdr:rowOff>
    </xdr:from>
    <xdr:to>
      <xdr:col>76</xdr:col>
      <xdr:colOff>114300</xdr:colOff>
      <xdr:row>38</xdr:row>
      <xdr:rowOff>139065</xdr:rowOff>
    </xdr:to>
    <xdr:cxnSp macro="">
      <xdr:nvCxnSpPr>
        <xdr:cNvPr id="442" name="直線コネクタ 441">
          <a:extLst>
            <a:ext uri="{FF2B5EF4-FFF2-40B4-BE49-F238E27FC236}">
              <a16:creationId xmlns:a16="http://schemas.microsoft.com/office/drawing/2014/main" id="{168A1EFF-2B3E-4DF4-A15C-C6BCC8AB767E}"/>
            </a:ext>
          </a:extLst>
        </xdr:cNvPr>
        <xdr:cNvCxnSpPr/>
      </xdr:nvCxnSpPr>
      <xdr:spPr>
        <a:xfrm>
          <a:off x="12346940" y="6591300"/>
          <a:ext cx="79756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37</xdr:row>
      <xdr:rowOff>133985</xdr:rowOff>
    </xdr:from>
    <xdr:to>
      <xdr:col>67</xdr:col>
      <xdr:colOff>101600</xdr:colOff>
      <xdr:row>38</xdr:row>
      <xdr:rowOff>64135</xdr:rowOff>
    </xdr:to>
    <xdr:sp macro="" textlink="">
      <xdr:nvSpPr>
        <xdr:cNvPr id="443" name="楕円 442">
          <a:extLst>
            <a:ext uri="{FF2B5EF4-FFF2-40B4-BE49-F238E27FC236}">
              <a16:creationId xmlns:a16="http://schemas.microsoft.com/office/drawing/2014/main" id="{643522A2-FFA1-4597-A324-1C626B22AB3C}"/>
            </a:ext>
          </a:extLst>
        </xdr:cNvPr>
        <xdr:cNvSpPr/>
      </xdr:nvSpPr>
      <xdr:spPr>
        <a:xfrm>
          <a:off x="11487150" y="6473825"/>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38</xdr:row>
      <xdr:rowOff>13335</xdr:rowOff>
    </xdr:from>
    <xdr:to>
      <xdr:col>71</xdr:col>
      <xdr:colOff>177800</xdr:colOff>
      <xdr:row>38</xdr:row>
      <xdr:rowOff>76200</xdr:rowOff>
    </xdr:to>
    <xdr:cxnSp macro="">
      <xdr:nvCxnSpPr>
        <xdr:cNvPr id="444" name="直線コネクタ 443">
          <a:extLst>
            <a:ext uri="{FF2B5EF4-FFF2-40B4-BE49-F238E27FC236}">
              <a16:creationId xmlns:a16="http://schemas.microsoft.com/office/drawing/2014/main" id="{66DC671F-D0ED-4491-8F31-E09D2D01D642}"/>
            </a:ext>
          </a:extLst>
        </xdr:cNvPr>
        <xdr:cNvCxnSpPr/>
      </xdr:nvCxnSpPr>
      <xdr:spPr>
        <a:xfrm>
          <a:off x="11541760" y="6532245"/>
          <a:ext cx="805180" cy="590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35</xdr:row>
      <xdr:rowOff>53992</xdr:rowOff>
    </xdr:from>
    <xdr:ext cx="405111" cy="259045"/>
    <xdr:sp macro="" textlink="">
      <xdr:nvSpPr>
        <xdr:cNvPr id="445" name="n_1aveValue【一般廃棄物処理施設】&#10;有形固定資産減価償却率">
          <a:extLst>
            <a:ext uri="{FF2B5EF4-FFF2-40B4-BE49-F238E27FC236}">
              <a16:creationId xmlns:a16="http://schemas.microsoft.com/office/drawing/2014/main" id="{1664D389-F3CC-4148-B51D-C2B4818C33B1}"/>
            </a:ext>
          </a:extLst>
        </xdr:cNvPr>
        <xdr:cNvSpPr txBox="1"/>
      </xdr:nvSpPr>
      <xdr:spPr>
        <a:xfrm>
          <a:off x="13738234" y="60585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111142</xdr:rowOff>
    </xdr:from>
    <xdr:ext cx="405111" cy="259045"/>
    <xdr:sp macro="" textlink="">
      <xdr:nvSpPr>
        <xdr:cNvPr id="446" name="n_2aveValue【一般廃棄物処理施設】&#10;有形固定資産減価償却率">
          <a:extLst>
            <a:ext uri="{FF2B5EF4-FFF2-40B4-BE49-F238E27FC236}">
              <a16:creationId xmlns:a16="http://schemas.microsoft.com/office/drawing/2014/main" id="{7BE10290-1791-4126-9162-24F93D7F3F79}"/>
            </a:ext>
          </a:extLst>
        </xdr:cNvPr>
        <xdr:cNvSpPr txBox="1"/>
      </xdr:nvSpPr>
      <xdr:spPr>
        <a:xfrm>
          <a:off x="12957184" y="61118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154957</xdr:rowOff>
    </xdr:from>
    <xdr:ext cx="405111" cy="259045"/>
    <xdr:sp macro="" textlink="">
      <xdr:nvSpPr>
        <xdr:cNvPr id="447" name="n_3aveValue【一般廃棄物処理施設】&#10;有形固定資産減価償却率">
          <a:extLst>
            <a:ext uri="{FF2B5EF4-FFF2-40B4-BE49-F238E27FC236}">
              <a16:creationId xmlns:a16="http://schemas.microsoft.com/office/drawing/2014/main" id="{A3C99C5A-AF0E-4026-9DD7-DD6F2054619D}"/>
            </a:ext>
          </a:extLst>
        </xdr:cNvPr>
        <xdr:cNvSpPr txBox="1"/>
      </xdr:nvSpPr>
      <xdr:spPr>
        <a:xfrm>
          <a:off x="12171054" y="61557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156862</xdr:rowOff>
    </xdr:from>
    <xdr:ext cx="405111" cy="259045"/>
    <xdr:sp macro="" textlink="">
      <xdr:nvSpPr>
        <xdr:cNvPr id="448" name="n_4aveValue【一般廃棄物処理施設】&#10;有形固定資産減価償却率">
          <a:extLst>
            <a:ext uri="{FF2B5EF4-FFF2-40B4-BE49-F238E27FC236}">
              <a16:creationId xmlns:a16="http://schemas.microsoft.com/office/drawing/2014/main" id="{BCFD6AF1-81CE-434C-8C50-E771C552FE6B}"/>
            </a:ext>
          </a:extLst>
        </xdr:cNvPr>
        <xdr:cNvSpPr txBox="1"/>
      </xdr:nvSpPr>
      <xdr:spPr>
        <a:xfrm>
          <a:off x="11354444" y="61595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39</xdr:row>
      <xdr:rowOff>72407</xdr:rowOff>
    </xdr:from>
    <xdr:ext cx="405111" cy="259045"/>
    <xdr:sp macro="" textlink="">
      <xdr:nvSpPr>
        <xdr:cNvPr id="449" name="n_1mainValue【一般廃棄物処理施設】&#10;有形固定資産減価償却率">
          <a:extLst>
            <a:ext uri="{FF2B5EF4-FFF2-40B4-BE49-F238E27FC236}">
              <a16:creationId xmlns:a16="http://schemas.microsoft.com/office/drawing/2014/main" id="{C1B0A943-5843-4425-A9FF-3E224919FD0D}"/>
            </a:ext>
          </a:extLst>
        </xdr:cNvPr>
        <xdr:cNvSpPr txBox="1"/>
      </xdr:nvSpPr>
      <xdr:spPr>
        <a:xfrm>
          <a:off x="13738234" y="67589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39</xdr:row>
      <xdr:rowOff>9542</xdr:rowOff>
    </xdr:from>
    <xdr:ext cx="405111" cy="259045"/>
    <xdr:sp macro="" textlink="">
      <xdr:nvSpPr>
        <xdr:cNvPr id="450" name="n_2mainValue【一般廃棄物処理施設】&#10;有形固定資産減価償却率">
          <a:extLst>
            <a:ext uri="{FF2B5EF4-FFF2-40B4-BE49-F238E27FC236}">
              <a16:creationId xmlns:a16="http://schemas.microsoft.com/office/drawing/2014/main" id="{F6F769DF-A459-4B89-A9D8-BEB8A1950189}"/>
            </a:ext>
          </a:extLst>
        </xdr:cNvPr>
        <xdr:cNvSpPr txBox="1"/>
      </xdr:nvSpPr>
      <xdr:spPr>
        <a:xfrm>
          <a:off x="12957184" y="6697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118127</xdr:rowOff>
    </xdr:from>
    <xdr:ext cx="405111" cy="259045"/>
    <xdr:sp macro="" textlink="">
      <xdr:nvSpPr>
        <xdr:cNvPr id="451" name="n_3mainValue【一般廃棄物処理施設】&#10;有形固定資産減価償却率">
          <a:extLst>
            <a:ext uri="{FF2B5EF4-FFF2-40B4-BE49-F238E27FC236}">
              <a16:creationId xmlns:a16="http://schemas.microsoft.com/office/drawing/2014/main" id="{3DE5CCCC-C748-4316-895C-59B4E0DB6CD1}"/>
            </a:ext>
          </a:extLst>
        </xdr:cNvPr>
        <xdr:cNvSpPr txBox="1"/>
      </xdr:nvSpPr>
      <xdr:spPr>
        <a:xfrm>
          <a:off x="12171054" y="6635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38</xdr:row>
      <xdr:rowOff>55262</xdr:rowOff>
    </xdr:from>
    <xdr:ext cx="405111" cy="259045"/>
    <xdr:sp macro="" textlink="">
      <xdr:nvSpPr>
        <xdr:cNvPr id="452" name="n_4mainValue【一般廃棄物処理施設】&#10;有形固定資産減価償却率">
          <a:extLst>
            <a:ext uri="{FF2B5EF4-FFF2-40B4-BE49-F238E27FC236}">
              <a16:creationId xmlns:a16="http://schemas.microsoft.com/office/drawing/2014/main" id="{8B8575C0-C6F5-4DD4-89C0-C4A8B5E3559F}"/>
            </a:ext>
          </a:extLst>
        </xdr:cNvPr>
        <xdr:cNvSpPr txBox="1"/>
      </xdr:nvSpPr>
      <xdr:spPr>
        <a:xfrm>
          <a:off x="11354444" y="65741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453" name="正方形/長方形 452">
          <a:extLst>
            <a:ext uri="{FF2B5EF4-FFF2-40B4-BE49-F238E27FC236}">
              <a16:creationId xmlns:a16="http://schemas.microsoft.com/office/drawing/2014/main" id="{3A5F9985-AC03-490C-8DFB-552A6D5954F0}"/>
            </a:ext>
          </a:extLst>
        </xdr:cNvPr>
        <xdr:cNvSpPr/>
      </xdr:nvSpPr>
      <xdr:spPr>
        <a:xfrm>
          <a:off x="16459200" y="419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454" name="正方形/長方形 453">
          <a:extLst>
            <a:ext uri="{FF2B5EF4-FFF2-40B4-BE49-F238E27FC236}">
              <a16:creationId xmlns:a16="http://schemas.microsoft.com/office/drawing/2014/main" id="{83E19E35-E61A-4D53-94E3-BDF55C2B8314}"/>
            </a:ext>
          </a:extLst>
        </xdr:cNvPr>
        <xdr:cNvSpPr/>
      </xdr:nvSpPr>
      <xdr:spPr>
        <a:xfrm>
          <a:off x="1659001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455" name="正方形/長方形 454">
          <a:extLst>
            <a:ext uri="{FF2B5EF4-FFF2-40B4-BE49-F238E27FC236}">
              <a16:creationId xmlns:a16="http://schemas.microsoft.com/office/drawing/2014/main" id="{DFA12E00-069B-417C-AC1E-95D0A4BD6370}"/>
            </a:ext>
          </a:extLst>
        </xdr:cNvPr>
        <xdr:cNvSpPr/>
      </xdr:nvSpPr>
      <xdr:spPr>
        <a:xfrm>
          <a:off x="1659001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456" name="正方形/長方形 455">
          <a:extLst>
            <a:ext uri="{FF2B5EF4-FFF2-40B4-BE49-F238E27FC236}">
              <a16:creationId xmlns:a16="http://schemas.microsoft.com/office/drawing/2014/main" id="{9DBED24C-4ECD-4606-B7A4-F383ACF39590}"/>
            </a:ext>
          </a:extLst>
        </xdr:cNvPr>
        <xdr:cNvSpPr/>
      </xdr:nvSpPr>
      <xdr:spPr>
        <a:xfrm>
          <a:off x="174879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457" name="正方形/長方形 456">
          <a:extLst>
            <a:ext uri="{FF2B5EF4-FFF2-40B4-BE49-F238E27FC236}">
              <a16:creationId xmlns:a16="http://schemas.microsoft.com/office/drawing/2014/main" id="{19672E79-1524-4EF6-A84F-4F5115787765}"/>
            </a:ext>
          </a:extLst>
        </xdr:cNvPr>
        <xdr:cNvSpPr/>
      </xdr:nvSpPr>
      <xdr:spPr>
        <a:xfrm>
          <a:off x="174879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82,058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458" name="正方形/長方形 457">
          <a:extLst>
            <a:ext uri="{FF2B5EF4-FFF2-40B4-BE49-F238E27FC236}">
              <a16:creationId xmlns:a16="http://schemas.microsoft.com/office/drawing/2014/main" id="{C02E90FC-36AA-4868-BFFB-A55E7BE31F66}"/>
            </a:ext>
          </a:extLst>
        </xdr:cNvPr>
        <xdr:cNvSpPr/>
      </xdr:nvSpPr>
      <xdr:spPr>
        <a:xfrm>
          <a:off x="18516600" y="4855210"/>
          <a:ext cx="1371600" cy="24638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459" name="正方形/長方形 458">
          <a:extLst>
            <a:ext uri="{FF2B5EF4-FFF2-40B4-BE49-F238E27FC236}">
              <a16:creationId xmlns:a16="http://schemas.microsoft.com/office/drawing/2014/main" id="{D4EF0E5B-05F0-4471-9420-660EDDEB19EA}"/>
            </a:ext>
          </a:extLst>
        </xdr:cNvPr>
        <xdr:cNvSpPr/>
      </xdr:nvSpPr>
      <xdr:spPr>
        <a:xfrm>
          <a:off x="18516600" y="5056505"/>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126,564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460" name="正方形/長方形 459">
          <a:extLst>
            <a:ext uri="{FF2B5EF4-FFF2-40B4-BE49-F238E27FC236}">
              <a16:creationId xmlns:a16="http://schemas.microsoft.com/office/drawing/2014/main" id="{C7C8CE24-73A6-4712-9F06-3F9AB597498E}"/>
            </a:ext>
          </a:extLst>
        </xdr:cNvPr>
        <xdr:cNvSpPr/>
      </xdr:nvSpPr>
      <xdr:spPr>
        <a:xfrm>
          <a:off x="16459200" y="533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461" name="テキスト ボックス 460">
          <a:extLst>
            <a:ext uri="{FF2B5EF4-FFF2-40B4-BE49-F238E27FC236}">
              <a16:creationId xmlns:a16="http://schemas.microsoft.com/office/drawing/2014/main" id="{C448D8B8-82C9-4685-92F8-9F7AA76E9B3E}"/>
            </a:ext>
          </a:extLst>
        </xdr:cNvPr>
        <xdr:cNvSpPr txBox="1"/>
      </xdr:nvSpPr>
      <xdr:spPr>
        <a:xfrm>
          <a:off x="1644015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462" name="直線コネクタ 461">
          <a:extLst>
            <a:ext uri="{FF2B5EF4-FFF2-40B4-BE49-F238E27FC236}">
              <a16:creationId xmlns:a16="http://schemas.microsoft.com/office/drawing/2014/main" id="{B3365161-620F-4038-93ED-4B3EF9545EEB}"/>
            </a:ext>
          </a:extLst>
        </xdr:cNvPr>
        <xdr:cNvCxnSpPr/>
      </xdr:nvCxnSpPr>
      <xdr:spPr>
        <a:xfrm>
          <a:off x="16459200" y="762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41</xdr:row>
      <xdr:rowOff>133350</xdr:rowOff>
    </xdr:from>
    <xdr:to>
      <xdr:col>120</xdr:col>
      <xdr:colOff>114300</xdr:colOff>
      <xdr:row>41</xdr:row>
      <xdr:rowOff>133350</xdr:rowOff>
    </xdr:to>
    <xdr:cxnSp macro="">
      <xdr:nvCxnSpPr>
        <xdr:cNvPr id="463" name="直線コネクタ 462">
          <a:extLst>
            <a:ext uri="{FF2B5EF4-FFF2-40B4-BE49-F238E27FC236}">
              <a16:creationId xmlns:a16="http://schemas.microsoft.com/office/drawing/2014/main" id="{BE1C1168-443B-4B85-B779-FD7A47B9753C}"/>
            </a:ext>
          </a:extLst>
        </xdr:cNvPr>
        <xdr:cNvCxnSpPr/>
      </xdr:nvCxnSpPr>
      <xdr:spPr>
        <a:xfrm>
          <a:off x="16459200" y="71589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40</xdr:row>
      <xdr:rowOff>162577</xdr:rowOff>
    </xdr:from>
    <xdr:ext cx="248786" cy="259045"/>
    <xdr:sp macro="" textlink="">
      <xdr:nvSpPr>
        <xdr:cNvPr id="464" name="テキスト ボックス 463">
          <a:extLst>
            <a:ext uri="{FF2B5EF4-FFF2-40B4-BE49-F238E27FC236}">
              <a16:creationId xmlns:a16="http://schemas.microsoft.com/office/drawing/2014/main" id="{A55CAACF-C5D7-4216-9379-0E0DA70721F7}"/>
            </a:ext>
          </a:extLst>
        </xdr:cNvPr>
        <xdr:cNvSpPr txBox="1"/>
      </xdr:nvSpPr>
      <xdr:spPr>
        <a:xfrm>
          <a:off x="16252324" y="702248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39</xdr:row>
      <xdr:rowOff>19050</xdr:rowOff>
    </xdr:from>
    <xdr:to>
      <xdr:col>120</xdr:col>
      <xdr:colOff>114300</xdr:colOff>
      <xdr:row>39</xdr:row>
      <xdr:rowOff>19050</xdr:rowOff>
    </xdr:to>
    <xdr:cxnSp macro="">
      <xdr:nvCxnSpPr>
        <xdr:cNvPr id="465" name="直線コネクタ 464">
          <a:extLst>
            <a:ext uri="{FF2B5EF4-FFF2-40B4-BE49-F238E27FC236}">
              <a16:creationId xmlns:a16="http://schemas.microsoft.com/office/drawing/2014/main" id="{BD8A3613-B3C3-4A6A-848B-B3CE2780FFFD}"/>
            </a:ext>
          </a:extLst>
        </xdr:cNvPr>
        <xdr:cNvCxnSpPr/>
      </xdr:nvCxnSpPr>
      <xdr:spPr>
        <a:xfrm>
          <a:off x="16459200" y="670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38</xdr:row>
      <xdr:rowOff>48277</xdr:rowOff>
    </xdr:from>
    <xdr:ext cx="685572" cy="259045"/>
    <xdr:sp macro="" textlink="">
      <xdr:nvSpPr>
        <xdr:cNvPr id="466" name="テキスト ボックス 465">
          <a:extLst>
            <a:ext uri="{FF2B5EF4-FFF2-40B4-BE49-F238E27FC236}">
              <a16:creationId xmlns:a16="http://schemas.microsoft.com/office/drawing/2014/main" id="{30068D8C-788D-454B-9BCE-D1C29A840A7F}"/>
            </a:ext>
          </a:extLst>
        </xdr:cNvPr>
        <xdr:cNvSpPr txBox="1"/>
      </xdr:nvSpPr>
      <xdr:spPr>
        <a:xfrm>
          <a:off x="15849828" y="65652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76200</xdr:rowOff>
    </xdr:from>
    <xdr:to>
      <xdr:col>120</xdr:col>
      <xdr:colOff>114300</xdr:colOff>
      <xdr:row>36</xdr:row>
      <xdr:rowOff>76200</xdr:rowOff>
    </xdr:to>
    <xdr:cxnSp macro="">
      <xdr:nvCxnSpPr>
        <xdr:cNvPr id="467" name="直線コネクタ 466">
          <a:extLst>
            <a:ext uri="{FF2B5EF4-FFF2-40B4-BE49-F238E27FC236}">
              <a16:creationId xmlns:a16="http://schemas.microsoft.com/office/drawing/2014/main" id="{4FE3D1E3-8A28-46B5-ABC7-C175943004AA}"/>
            </a:ext>
          </a:extLst>
        </xdr:cNvPr>
        <xdr:cNvCxnSpPr/>
      </xdr:nvCxnSpPr>
      <xdr:spPr>
        <a:xfrm>
          <a:off x="16459200" y="624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35</xdr:row>
      <xdr:rowOff>105427</xdr:rowOff>
    </xdr:from>
    <xdr:ext cx="685572" cy="259045"/>
    <xdr:sp macro="" textlink="">
      <xdr:nvSpPr>
        <xdr:cNvPr id="468" name="テキスト ボックス 467">
          <a:extLst>
            <a:ext uri="{FF2B5EF4-FFF2-40B4-BE49-F238E27FC236}">
              <a16:creationId xmlns:a16="http://schemas.microsoft.com/office/drawing/2014/main" id="{AEE1A8ED-81A5-4F62-82C6-0E1A73EB3C15}"/>
            </a:ext>
          </a:extLst>
        </xdr:cNvPr>
        <xdr:cNvSpPr txBox="1"/>
      </xdr:nvSpPr>
      <xdr:spPr>
        <a:xfrm>
          <a:off x="15849828" y="610427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133350</xdr:rowOff>
    </xdr:from>
    <xdr:to>
      <xdr:col>120</xdr:col>
      <xdr:colOff>114300</xdr:colOff>
      <xdr:row>33</xdr:row>
      <xdr:rowOff>133350</xdr:rowOff>
    </xdr:to>
    <xdr:cxnSp macro="">
      <xdr:nvCxnSpPr>
        <xdr:cNvPr id="469" name="直線コネクタ 468">
          <a:extLst>
            <a:ext uri="{FF2B5EF4-FFF2-40B4-BE49-F238E27FC236}">
              <a16:creationId xmlns:a16="http://schemas.microsoft.com/office/drawing/2014/main" id="{7C7581E3-836C-45F3-9CDC-43203F9E3C8E}"/>
            </a:ext>
          </a:extLst>
        </xdr:cNvPr>
        <xdr:cNvCxnSpPr/>
      </xdr:nvCxnSpPr>
      <xdr:spPr>
        <a:xfrm>
          <a:off x="16459200" y="57873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32</xdr:row>
      <xdr:rowOff>162577</xdr:rowOff>
    </xdr:from>
    <xdr:ext cx="685572" cy="259045"/>
    <xdr:sp macro="" textlink="">
      <xdr:nvSpPr>
        <xdr:cNvPr id="470" name="テキスト ボックス 469">
          <a:extLst>
            <a:ext uri="{FF2B5EF4-FFF2-40B4-BE49-F238E27FC236}">
              <a16:creationId xmlns:a16="http://schemas.microsoft.com/office/drawing/2014/main" id="{D2320AB7-E9C3-47D2-9DD1-8AC2C524A848}"/>
            </a:ext>
          </a:extLst>
        </xdr:cNvPr>
        <xdr:cNvSpPr txBox="1"/>
      </xdr:nvSpPr>
      <xdr:spPr>
        <a:xfrm>
          <a:off x="15849828" y="56508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471" name="直線コネクタ 470">
          <a:extLst>
            <a:ext uri="{FF2B5EF4-FFF2-40B4-BE49-F238E27FC236}">
              <a16:creationId xmlns:a16="http://schemas.microsoft.com/office/drawing/2014/main" id="{032E982E-AB59-4C3E-894B-180968F05EA8}"/>
            </a:ext>
          </a:extLst>
        </xdr:cNvPr>
        <xdr:cNvCxnSpPr/>
      </xdr:nvCxnSpPr>
      <xdr:spPr>
        <a:xfrm>
          <a:off x="16459200" y="533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76428</xdr:colOff>
      <xdr:row>30</xdr:row>
      <xdr:rowOff>48277</xdr:rowOff>
    </xdr:from>
    <xdr:ext cx="685572" cy="259045"/>
    <xdr:sp macro="" textlink="">
      <xdr:nvSpPr>
        <xdr:cNvPr id="472" name="テキスト ボックス 471">
          <a:extLst>
            <a:ext uri="{FF2B5EF4-FFF2-40B4-BE49-F238E27FC236}">
              <a16:creationId xmlns:a16="http://schemas.microsoft.com/office/drawing/2014/main" id="{83A48EA9-36C4-4610-AA60-F133B239592C}"/>
            </a:ext>
          </a:extLst>
        </xdr:cNvPr>
        <xdr:cNvSpPr txBox="1"/>
      </xdr:nvSpPr>
      <xdr:spPr>
        <a:xfrm>
          <a:off x="15849828" y="519368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473" name="【一般廃棄物処理施設】&#10;一人当たり有形固定資産（償却資産）額グラフ枠">
          <a:extLst>
            <a:ext uri="{FF2B5EF4-FFF2-40B4-BE49-F238E27FC236}">
              <a16:creationId xmlns:a16="http://schemas.microsoft.com/office/drawing/2014/main" id="{324AA44D-00A4-4757-B319-9F7454677D72}"/>
            </a:ext>
          </a:extLst>
        </xdr:cNvPr>
        <xdr:cNvSpPr/>
      </xdr:nvSpPr>
      <xdr:spPr>
        <a:xfrm>
          <a:off x="16459200" y="533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33</xdr:row>
      <xdr:rowOff>66425</xdr:rowOff>
    </xdr:from>
    <xdr:to>
      <xdr:col>116</xdr:col>
      <xdr:colOff>62864</xdr:colOff>
      <xdr:row>41</xdr:row>
      <xdr:rowOff>132148</xdr:rowOff>
    </xdr:to>
    <xdr:cxnSp macro="">
      <xdr:nvCxnSpPr>
        <xdr:cNvPr id="474" name="直線コネクタ 473">
          <a:extLst>
            <a:ext uri="{FF2B5EF4-FFF2-40B4-BE49-F238E27FC236}">
              <a16:creationId xmlns:a16="http://schemas.microsoft.com/office/drawing/2014/main" id="{EB61E22C-71D3-4EBE-B0D0-9410C59F1AF7}"/>
            </a:ext>
          </a:extLst>
        </xdr:cNvPr>
        <xdr:cNvCxnSpPr/>
      </xdr:nvCxnSpPr>
      <xdr:spPr>
        <a:xfrm flipV="1">
          <a:off x="19947254" y="5722370"/>
          <a:ext cx="0" cy="144303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41</xdr:row>
      <xdr:rowOff>135975</xdr:rowOff>
    </xdr:from>
    <xdr:ext cx="469744" cy="259045"/>
    <xdr:sp macro="" textlink="">
      <xdr:nvSpPr>
        <xdr:cNvPr id="475" name="【一般廃棄物処理施設】&#10;一人当たり有形固定資産（償却資産）額最小値テキスト">
          <a:extLst>
            <a:ext uri="{FF2B5EF4-FFF2-40B4-BE49-F238E27FC236}">
              <a16:creationId xmlns:a16="http://schemas.microsoft.com/office/drawing/2014/main" id="{8ACCC3D5-B723-4598-98FD-635E307C3560}"/>
            </a:ext>
          </a:extLst>
        </xdr:cNvPr>
        <xdr:cNvSpPr txBox="1"/>
      </xdr:nvSpPr>
      <xdr:spPr>
        <a:xfrm>
          <a:off x="19985990" y="71616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41</xdr:row>
      <xdr:rowOff>132148</xdr:rowOff>
    </xdr:from>
    <xdr:to>
      <xdr:col>116</xdr:col>
      <xdr:colOff>152400</xdr:colOff>
      <xdr:row>41</xdr:row>
      <xdr:rowOff>132148</xdr:rowOff>
    </xdr:to>
    <xdr:cxnSp macro="">
      <xdr:nvCxnSpPr>
        <xdr:cNvPr id="476" name="直線コネクタ 475">
          <a:extLst>
            <a:ext uri="{FF2B5EF4-FFF2-40B4-BE49-F238E27FC236}">
              <a16:creationId xmlns:a16="http://schemas.microsoft.com/office/drawing/2014/main" id="{96069068-2BF6-465A-A15C-50FD62C6479E}"/>
            </a:ext>
          </a:extLst>
        </xdr:cNvPr>
        <xdr:cNvCxnSpPr/>
      </xdr:nvCxnSpPr>
      <xdr:spPr>
        <a:xfrm>
          <a:off x="19885660" y="716540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13102</xdr:rowOff>
    </xdr:from>
    <xdr:ext cx="690189" cy="259045"/>
    <xdr:sp macro="" textlink="">
      <xdr:nvSpPr>
        <xdr:cNvPr id="477" name="【一般廃棄物処理施設】&#10;一人当たり有形固定資産（償却資産）額最大値テキスト">
          <a:extLst>
            <a:ext uri="{FF2B5EF4-FFF2-40B4-BE49-F238E27FC236}">
              <a16:creationId xmlns:a16="http://schemas.microsoft.com/office/drawing/2014/main" id="{489B199A-BF29-4D72-A42B-7938C7C814EF}"/>
            </a:ext>
          </a:extLst>
        </xdr:cNvPr>
        <xdr:cNvSpPr txBox="1"/>
      </xdr:nvSpPr>
      <xdr:spPr>
        <a:xfrm>
          <a:off x="19985990" y="550331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3,146,379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33</xdr:row>
      <xdr:rowOff>66425</xdr:rowOff>
    </xdr:from>
    <xdr:to>
      <xdr:col>116</xdr:col>
      <xdr:colOff>152400</xdr:colOff>
      <xdr:row>33</xdr:row>
      <xdr:rowOff>66425</xdr:rowOff>
    </xdr:to>
    <xdr:cxnSp macro="">
      <xdr:nvCxnSpPr>
        <xdr:cNvPr id="478" name="直線コネクタ 477">
          <a:extLst>
            <a:ext uri="{FF2B5EF4-FFF2-40B4-BE49-F238E27FC236}">
              <a16:creationId xmlns:a16="http://schemas.microsoft.com/office/drawing/2014/main" id="{4D561E20-BDDA-46BC-B9D3-D20364410EB8}"/>
            </a:ext>
          </a:extLst>
        </xdr:cNvPr>
        <xdr:cNvCxnSpPr/>
      </xdr:nvCxnSpPr>
      <xdr:spPr>
        <a:xfrm>
          <a:off x="19885660" y="572237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132333</xdr:rowOff>
    </xdr:from>
    <xdr:ext cx="599010" cy="259045"/>
    <xdr:sp macro="" textlink="">
      <xdr:nvSpPr>
        <xdr:cNvPr id="479" name="【一般廃棄物処理施設】&#10;一人当たり有形固定資産（償却資産）額平均値テキスト">
          <a:extLst>
            <a:ext uri="{FF2B5EF4-FFF2-40B4-BE49-F238E27FC236}">
              <a16:creationId xmlns:a16="http://schemas.microsoft.com/office/drawing/2014/main" id="{D0F16728-0C85-4FA8-B879-4EE85FE865E4}"/>
            </a:ext>
          </a:extLst>
        </xdr:cNvPr>
        <xdr:cNvSpPr txBox="1"/>
      </xdr:nvSpPr>
      <xdr:spPr>
        <a:xfrm>
          <a:off x="19985990" y="68226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316,151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40</xdr:row>
      <xdr:rowOff>109456</xdr:rowOff>
    </xdr:from>
    <xdr:to>
      <xdr:col>116</xdr:col>
      <xdr:colOff>114300</xdr:colOff>
      <xdr:row>41</xdr:row>
      <xdr:rowOff>39606</xdr:rowOff>
    </xdr:to>
    <xdr:sp macro="" textlink="">
      <xdr:nvSpPr>
        <xdr:cNvPr id="480" name="フローチャート: 判断 479">
          <a:extLst>
            <a:ext uri="{FF2B5EF4-FFF2-40B4-BE49-F238E27FC236}">
              <a16:creationId xmlns:a16="http://schemas.microsoft.com/office/drawing/2014/main" id="{4BE53377-F5AC-4853-B4F2-29500371027F}"/>
            </a:ext>
          </a:extLst>
        </xdr:cNvPr>
        <xdr:cNvSpPr/>
      </xdr:nvSpPr>
      <xdr:spPr>
        <a:xfrm>
          <a:off x="19904710" y="6965551"/>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40</xdr:row>
      <xdr:rowOff>122302</xdr:rowOff>
    </xdr:from>
    <xdr:to>
      <xdr:col>112</xdr:col>
      <xdr:colOff>38100</xdr:colOff>
      <xdr:row>41</xdr:row>
      <xdr:rowOff>52452</xdr:rowOff>
    </xdr:to>
    <xdr:sp macro="" textlink="">
      <xdr:nvSpPr>
        <xdr:cNvPr id="481" name="フローチャート: 判断 480">
          <a:extLst>
            <a:ext uri="{FF2B5EF4-FFF2-40B4-BE49-F238E27FC236}">
              <a16:creationId xmlns:a16="http://schemas.microsoft.com/office/drawing/2014/main" id="{A3305430-A530-48A2-81E8-77529F42987F}"/>
            </a:ext>
          </a:extLst>
        </xdr:cNvPr>
        <xdr:cNvSpPr/>
      </xdr:nvSpPr>
      <xdr:spPr>
        <a:xfrm>
          <a:off x="19161760" y="6982207"/>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40</xdr:row>
      <xdr:rowOff>136395</xdr:rowOff>
    </xdr:from>
    <xdr:to>
      <xdr:col>107</xdr:col>
      <xdr:colOff>101600</xdr:colOff>
      <xdr:row>41</xdr:row>
      <xdr:rowOff>66545</xdr:rowOff>
    </xdr:to>
    <xdr:sp macro="" textlink="">
      <xdr:nvSpPr>
        <xdr:cNvPr id="482" name="フローチャート: 判断 481">
          <a:extLst>
            <a:ext uri="{FF2B5EF4-FFF2-40B4-BE49-F238E27FC236}">
              <a16:creationId xmlns:a16="http://schemas.microsoft.com/office/drawing/2014/main" id="{D1D2283F-6D55-4BAB-A757-F48FA2AF932B}"/>
            </a:ext>
          </a:extLst>
        </xdr:cNvPr>
        <xdr:cNvSpPr/>
      </xdr:nvSpPr>
      <xdr:spPr>
        <a:xfrm>
          <a:off x="18345150" y="6990585"/>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41</xdr:row>
      <xdr:rowOff>10902</xdr:rowOff>
    </xdr:from>
    <xdr:to>
      <xdr:col>102</xdr:col>
      <xdr:colOff>165100</xdr:colOff>
      <xdr:row>41</xdr:row>
      <xdr:rowOff>112502</xdr:rowOff>
    </xdr:to>
    <xdr:sp macro="" textlink="">
      <xdr:nvSpPr>
        <xdr:cNvPr id="483" name="フローチャート: 判断 482">
          <a:extLst>
            <a:ext uri="{FF2B5EF4-FFF2-40B4-BE49-F238E27FC236}">
              <a16:creationId xmlns:a16="http://schemas.microsoft.com/office/drawing/2014/main" id="{BC5CCF60-CCE5-43B5-AE91-E58ECA4498D3}"/>
            </a:ext>
          </a:extLst>
        </xdr:cNvPr>
        <xdr:cNvSpPr/>
      </xdr:nvSpPr>
      <xdr:spPr>
        <a:xfrm>
          <a:off x="17547590" y="7042257"/>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41</xdr:row>
      <xdr:rowOff>10423</xdr:rowOff>
    </xdr:from>
    <xdr:to>
      <xdr:col>98</xdr:col>
      <xdr:colOff>38100</xdr:colOff>
      <xdr:row>41</xdr:row>
      <xdr:rowOff>112023</xdr:rowOff>
    </xdr:to>
    <xdr:sp macro="" textlink="">
      <xdr:nvSpPr>
        <xdr:cNvPr id="484" name="フローチャート: 判断 483">
          <a:extLst>
            <a:ext uri="{FF2B5EF4-FFF2-40B4-BE49-F238E27FC236}">
              <a16:creationId xmlns:a16="http://schemas.microsoft.com/office/drawing/2014/main" id="{8B105977-4F0D-4C5C-AB14-07488C902ADC}"/>
            </a:ext>
          </a:extLst>
        </xdr:cNvPr>
        <xdr:cNvSpPr/>
      </xdr:nvSpPr>
      <xdr:spPr>
        <a:xfrm>
          <a:off x="16761460" y="7041778"/>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485" name="テキスト ボックス 484">
          <a:extLst>
            <a:ext uri="{FF2B5EF4-FFF2-40B4-BE49-F238E27FC236}">
              <a16:creationId xmlns:a16="http://schemas.microsoft.com/office/drawing/2014/main" id="{13A3D1AD-3E8A-4BF9-A0A8-A823187A1E9F}"/>
            </a:ext>
          </a:extLst>
        </xdr:cNvPr>
        <xdr:cNvSpPr txBox="1"/>
      </xdr:nvSpPr>
      <xdr:spPr>
        <a:xfrm>
          <a:off x="1977644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486" name="テキスト ボックス 485">
          <a:extLst>
            <a:ext uri="{FF2B5EF4-FFF2-40B4-BE49-F238E27FC236}">
              <a16:creationId xmlns:a16="http://schemas.microsoft.com/office/drawing/2014/main" id="{0A04F444-AFCD-44F2-91AE-A624D224424A}"/>
            </a:ext>
          </a:extLst>
        </xdr:cNvPr>
        <xdr:cNvSpPr txBox="1"/>
      </xdr:nvSpPr>
      <xdr:spPr>
        <a:xfrm>
          <a:off x="190334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487" name="テキスト ボックス 486">
          <a:extLst>
            <a:ext uri="{FF2B5EF4-FFF2-40B4-BE49-F238E27FC236}">
              <a16:creationId xmlns:a16="http://schemas.microsoft.com/office/drawing/2014/main" id="{4DA6FCE1-F436-46D8-B719-1086DD3C7868}"/>
            </a:ext>
          </a:extLst>
        </xdr:cNvPr>
        <xdr:cNvSpPr txBox="1"/>
      </xdr:nvSpPr>
      <xdr:spPr>
        <a:xfrm>
          <a:off x="1822831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488" name="テキスト ボックス 487">
          <a:extLst>
            <a:ext uri="{FF2B5EF4-FFF2-40B4-BE49-F238E27FC236}">
              <a16:creationId xmlns:a16="http://schemas.microsoft.com/office/drawing/2014/main" id="{F6CFEB6F-83A3-407D-979A-6FB7AEFF439F}"/>
            </a:ext>
          </a:extLst>
        </xdr:cNvPr>
        <xdr:cNvSpPr txBox="1"/>
      </xdr:nvSpPr>
      <xdr:spPr>
        <a:xfrm>
          <a:off x="1743075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489" name="テキスト ボックス 488">
          <a:extLst>
            <a:ext uri="{FF2B5EF4-FFF2-40B4-BE49-F238E27FC236}">
              <a16:creationId xmlns:a16="http://schemas.microsoft.com/office/drawing/2014/main" id="{FB159539-9FA4-48E3-B49D-6F5236ADD7B9}"/>
            </a:ext>
          </a:extLst>
        </xdr:cNvPr>
        <xdr:cNvSpPr txBox="1"/>
      </xdr:nvSpPr>
      <xdr:spPr>
        <a:xfrm>
          <a:off x="1663319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41</xdr:row>
      <xdr:rowOff>81348</xdr:rowOff>
    </xdr:from>
    <xdr:to>
      <xdr:col>116</xdr:col>
      <xdr:colOff>114300</xdr:colOff>
      <xdr:row>42</xdr:row>
      <xdr:rowOff>11498</xdr:rowOff>
    </xdr:to>
    <xdr:sp macro="" textlink="">
      <xdr:nvSpPr>
        <xdr:cNvPr id="490" name="楕円 489">
          <a:extLst>
            <a:ext uri="{FF2B5EF4-FFF2-40B4-BE49-F238E27FC236}">
              <a16:creationId xmlns:a16="http://schemas.microsoft.com/office/drawing/2014/main" id="{D0B26B9D-8504-48BE-90FB-540205CBA8E4}"/>
            </a:ext>
          </a:extLst>
        </xdr:cNvPr>
        <xdr:cNvSpPr/>
      </xdr:nvSpPr>
      <xdr:spPr>
        <a:xfrm>
          <a:off x="19904710" y="7112703"/>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40</xdr:row>
      <xdr:rowOff>167725</xdr:rowOff>
    </xdr:from>
    <xdr:ext cx="469744" cy="259045"/>
    <xdr:sp macro="" textlink="">
      <xdr:nvSpPr>
        <xdr:cNvPr id="491" name="【一般廃棄物処理施設】&#10;一人当たり有形固定資産（償却資産）額該当値テキスト">
          <a:extLst>
            <a:ext uri="{FF2B5EF4-FFF2-40B4-BE49-F238E27FC236}">
              <a16:creationId xmlns:a16="http://schemas.microsoft.com/office/drawing/2014/main" id="{1E3A40B5-4194-4565-A44F-06F5CF6D5A0B}"/>
            </a:ext>
          </a:extLst>
        </xdr:cNvPr>
        <xdr:cNvSpPr txBox="1"/>
      </xdr:nvSpPr>
      <xdr:spPr>
        <a:xfrm>
          <a:off x="19985990" y="7029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41</xdr:row>
      <xdr:rowOff>81373</xdr:rowOff>
    </xdr:from>
    <xdr:to>
      <xdr:col>112</xdr:col>
      <xdr:colOff>38100</xdr:colOff>
      <xdr:row>42</xdr:row>
      <xdr:rowOff>11523</xdr:rowOff>
    </xdr:to>
    <xdr:sp macro="" textlink="">
      <xdr:nvSpPr>
        <xdr:cNvPr id="492" name="楕円 491">
          <a:extLst>
            <a:ext uri="{FF2B5EF4-FFF2-40B4-BE49-F238E27FC236}">
              <a16:creationId xmlns:a16="http://schemas.microsoft.com/office/drawing/2014/main" id="{6FE80340-10C8-4F73-8F65-AAAB1E4227DC}"/>
            </a:ext>
          </a:extLst>
        </xdr:cNvPr>
        <xdr:cNvSpPr/>
      </xdr:nvSpPr>
      <xdr:spPr>
        <a:xfrm>
          <a:off x="19161760" y="7112728"/>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41</xdr:row>
      <xdr:rowOff>132148</xdr:rowOff>
    </xdr:from>
    <xdr:to>
      <xdr:col>116</xdr:col>
      <xdr:colOff>63500</xdr:colOff>
      <xdr:row>41</xdr:row>
      <xdr:rowOff>132173</xdr:rowOff>
    </xdr:to>
    <xdr:cxnSp macro="">
      <xdr:nvCxnSpPr>
        <xdr:cNvPr id="493" name="直線コネクタ 492">
          <a:extLst>
            <a:ext uri="{FF2B5EF4-FFF2-40B4-BE49-F238E27FC236}">
              <a16:creationId xmlns:a16="http://schemas.microsoft.com/office/drawing/2014/main" id="{BA7A60B9-A6FC-45F0-B0FC-15A6F1755841}"/>
            </a:ext>
          </a:extLst>
        </xdr:cNvPr>
        <xdr:cNvCxnSpPr/>
      </xdr:nvCxnSpPr>
      <xdr:spPr>
        <a:xfrm flipV="1">
          <a:off x="19204940" y="7165408"/>
          <a:ext cx="742950" cy="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41</xdr:row>
      <xdr:rowOff>81386</xdr:rowOff>
    </xdr:from>
    <xdr:to>
      <xdr:col>107</xdr:col>
      <xdr:colOff>101600</xdr:colOff>
      <xdr:row>42</xdr:row>
      <xdr:rowOff>11536</xdr:rowOff>
    </xdr:to>
    <xdr:sp macro="" textlink="">
      <xdr:nvSpPr>
        <xdr:cNvPr id="494" name="楕円 493">
          <a:extLst>
            <a:ext uri="{FF2B5EF4-FFF2-40B4-BE49-F238E27FC236}">
              <a16:creationId xmlns:a16="http://schemas.microsoft.com/office/drawing/2014/main" id="{330907A3-C744-4EB2-A53F-4A4D1AA8678B}"/>
            </a:ext>
          </a:extLst>
        </xdr:cNvPr>
        <xdr:cNvSpPr/>
      </xdr:nvSpPr>
      <xdr:spPr>
        <a:xfrm>
          <a:off x="18345150" y="711274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41</xdr:row>
      <xdr:rowOff>132173</xdr:rowOff>
    </xdr:from>
    <xdr:to>
      <xdr:col>111</xdr:col>
      <xdr:colOff>177800</xdr:colOff>
      <xdr:row>41</xdr:row>
      <xdr:rowOff>132186</xdr:rowOff>
    </xdr:to>
    <xdr:cxnSp macro="">
      <xdr:nvCxnSpPr>
        <xdr:cNvPr id="495" name="直線コネクタ 494">
          <a:extLst>
            <a:ext uri="{FF2B5EF4-FFF2-40B4-BE49-F238E27FC236}">
              <a16:creationId xmlns:a16="http://schemas.microsoft.com/office/drawing/2014/main" id="{B4E9BBA6-AC24-46C8-8768-536990B65962}"/>
            </a:ext>
          </a:extLst>
        </xdr:cNvPr>
        <xdr:cNvCxnSpPr/>
      </xdr:nvCxnSpPr>
      <xdr:spPr>
        <a:xfrm flipV="1">
          <a:off x="18399760" y="7165433"/>
          <a:ext cx="805180" cy="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41</xdr:row>
      <xdr:rowOff>81410</xdr:rowOff>
    </xdr:from>
    <xdr:to>
      <xdr:col>102</xdr:col>
      <xdr:colOff>165100</xdr:colOff>
      <xdr:row>42</xdr:row>
      <xdr:rowOff>11560</xdr:rowOff>
    </xdr:to>
    <xdr:sp macro="" textlink="">
      <xdr:nvSpPr>
        <xdr:cNvPr id="496" name="楕円 495">
          <a:extLst>
            <a:ext uri="{FF2B5EF4-FFF2-40B4-BE49-F238E27FC236}">
              <a16:creationId xmlns:a16="http://schemas.microsoft.com/office/drawing/2014/main" id="{E524CC02-5213-47C7-A9A3-0DFBF0DBAFCC}"/>
            </a:ext>
          </a:extLst>
        </xdr:cNvPr>
        <xdr:cNvSpPr/>
      </xdr:nvSpPr>
      <xdr:spPr>
        <a:xfrm>
          <a:off x="17547590" y="7112765"/>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41</xdr:row>
      <xdr:rowOff>132186</xdr:rowOff>
    </xdr:from>
    <xdr:to>
      <xdr:col>107</xdr:col>
      <xdr:colOff>50800</xdr:colOff>
      <xdr:row>41</xdr:row>
      <xdr:rowOff>132210</xdr:rowOff>
    </xdr:to>
    <xdr:cxnSp macro="">
      <xdr:nvCxnSpPr>
        <xdr:cNvPr id="497" name="直線コネクタ 496">
          <a:extLst>
            <a:ext uri="{FF2B5EF4-FFF2-40B4-BE49-F238E27FC236}">
              <a16:creationId xmlns:a16="http://schemas.microsoft.com/office/drawing/2014/main" id="{75352353-C617-4FB4-9D31-B2753326B55A}"/>
            </a:ext>
          </a:extLst>
        </xdr:cNvPr>
        <xdr:cNvCxnSpPr/>
      </xdr:nvCxnSpPr>
      <xdr:spPr>
        <a:xfrm flipV="1">
          <a:off x="17602200" y="7165446"/>
          <a:ext cx="797560" cy="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41</xdr:row>
      <xdr:rowOff>81414</xdr:rowOff>
    </xdr:from>
    <xdr:to>
      <xdr:col>98</xdr:col>
      <xdr:colOff>38100</xdr:colOff>
      <xdr:row>42</xdr:row>
      <xdr:rowOff>11564</xdr:rowOff>
    </xdr:to>
    <xdr:sp macro="" textlink="">
      <xdr:nvSpPr>
        <xdr:cNvPr id="498" name="楕円 497">
          <a:extLst>
            <a:ext uri="{FF2B5EF4-FFF2-40B4-BE49-F238E27FC236}">
              <a16:creationId xmlns:a16="http://schemas.microsoft.com/office/drawing/2014/main" id="{3A6E8334-C94E-4F41-9AE1-DE598F24FD04}"/>
            </a:ext>
          </a:extLst>
        </xdr:cNvPr>
        <xdr:cNvSpPr/>
      </xdr:nvSpPr>
      <xdr:spPr>
        <a:xfrm>
          <a:off x="16761460" y="7112769"/>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41</xdr:row>
      <xdr:rowOff>132210</xdr:rowOff>
    </xdr:from>
    <xdr:to>
      <xdr:col>102</xdr:col>
      <xdr:colOff>114300</xdr:colOff>
      <xdr:row>41</xdr:row>
      <xdr:rowOff>132214</xdr:rowOff>
    </xdr:to>
    <xdr:cxnSp macro="">
      <xdr:nvCxnSpPr>
        <xdr:cNvPr id="499" name="直線コネクタ 498">
          <a:extLst>
            <a:ext uri="{FF2B5EF4-FFF2-40B4-BE49-F238E27FC236}">
              <a16:creationId xmlns:a16="http://schemas.microsoft.com/office/drawing/2014/main" id="{61A6DBAA-9232-4260-8347-5448D748E7B6}"/>
            </a:ext>
          </a:extLst>
        </xdr:cNvPr>
        <xdr:cNvCxnSpPr/>
      </xdr:nvCxnSpPr>
      <xdr:spPr>
        <a:xfrm flipV="1">
          <a:off x="16804640" y="7165470"/>
          <a:ext cx="797560" cy="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39</xdr:row>
      <xdr:rowOff>68979</xdr:rowOff>
    </xdr:from>
    <xdr:ext cx="599010" cy="259045"/>
    <xdr:sp macro="" textlink="">
      <xdr:nvSpPr>
        <xdr:cNvPr id="500" name="n_1aveValue【一般廃棄物処理施設】&#10;一人当たり有形固定資産（償却資産）額">
          <a:extLst>
            <a:ext uri="{FF2B5EF4-FFF2-40B4-BE49-F238E27FC236}">
              <a16:creationId xmlns:a16="http://schemas.microsoft.com/office/drawing/2014/main" id="{0C65F6F5-16A0-48CA-8693-6031D9DCBB9A}"/>
            </a:ext>
          </a:extLst>
        </xdr:cNvPr>
        <xdr:cNvSpPr txBox="1"/>
      </xdr:nvSpPr>
      <xdr:spPr>
        <a:xfrm>
          <a:off x="18919405" y="6753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288,054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39</xdr:row>
      <xdr:rowOff>83072</xdr:rowOff>
    </xdr:from>
    <xdr:ext cx="599010" cy="259045"/>
    <xdr:sp macro="" textlink="">
      <xdr:nvSpPr>
        <xdr:cNvPr id="501" name="n_2aveValue【一般廃棄物処理施設】&#10;一人当たり有形固定資産（償却資産）額">
          <a:extLst>
            <a:ext uri="{FF2B5EF4-FFF2-40B4-BE49-F238E27FC236}">
              <a16:creationId xmlns:a16="http://schemas.microsoft.com/office/drawing/2014/main" id="{F37E0464-7EBA-4747-950F-D991BB69D002}"/>
            </a:ext>
          </a:extLst>
        </xdr:cNvPr>
        <xdr:cNvSpPr txBox="1"/>
      </xdr:nvSpPr>
      <xdr:spPr>
        <a:xfrm>
          <a:off x="18138355" y="67715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257,229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129029</xdr:rowOff>
    </xdr:from>
    <xdr:ext cx="599010" cy="259045"/>
    <xdr:sp macro="" textlink="">
      <xdr:nvSpPr>
        <xdr:cNvPr id="502" name="n_3aveValue【一般廃棄物処理施設】&#10;一人当たり有形固定資産（償却資産）額">
          <a:extLst>
            <a:ext uri="{FF2B5EF4-FFF2-40B4-BE49-F238E27FC236}">
              <a16:creationId xmlns:a16="http://schemas.microsoft.com/office/drawing/2014/main" id="{849E79E1-571F-41F0-8B7E-E29857217AA2}"/>
            </a:ext>
          </a:extLst>
        </xdr:cNvPr>
        <xdr:cNvSpPr txBox="1"/>
      </xdr:nvSpPr>
      <xdr:spPr>
        <a:xfrm>
          <a:off x="17323650" y="681938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156,710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39</xdr:row>
      <xdr:rowOff>128550</xdr:rowOff>
    </xdr:from>
    <xdr:ext cx="599010" cy="259045"/>
    <xdr:sp macro="" textlink="">
      <xdr:nvSpPr>
        <xdr:cNvPr id="503" name="n_4aveValue【一般廃棄物処理施設】&#10;一人当たり有形固定資産（償却資産）額">
          <a:extLst>
            <a:ext uri="{FF2B5EF4-FFF2-40B4-BE49-F238E27FC236}">
              <a16:creationId xmlns:a16="http://schemas.microsoft.com/office/drawing/2014/main" id="{FDFF7E34-E07B-49F3-8367-D7CFF5957447}"/>
            </a:ext>
          </a:extLst>
        </xdr:cNvPr>
        <xdr:cNvSpPr txBox="1"/>
      </xdr:nvSpPr>
      <xdr:spPr>
        <a:xfrm>
          <a:off x="16526090" y="6818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120728</xdr:colOff>
      <xdr:row>42</xdr:row>
      <xdr:rowOff>2650</xdr:rowOff>
    </xdr:from>
    <xdr:ext cx="469744" cy="259045"/>
    <xdr:sp macro="" textlink="">
      <xdr:nvSpPr>
        <xdr:cNvPr id="504" name="n_1mainValue【一般廃棄物処理施設】&#10;一人当たり有形固定資産（償却資産）額">
          <a:extLst>
            <a:ext uri="{FF2B5EF4-FFF2-40B4-BE49-F238E27FC236}">
              <a16:creationId xmlns:a16="http://schemas.microsoft.com/office/drawing/2014/main" id="{B065E8E7-230B-4410-9B5B-881A520B65F0}"/>
            </a:ext>
          </a:extLst>
        </xdr:cNvPr>
        <xdr:cNvSpPr txBox="1"/>
      </xdr:nvSpPr>
      <xdr:spPr>
        <a:xfrm>
          <a:off x="18982133" y="7203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6428</xdr:colOff>
      <xdr:row>42</xdr:row>
      <xdr:rowOff>2663</xdr:rowOff>
    </xdr:from>
    <xdr:ext cx="469744" cy="259045"/>
    <xdr:sp macro="" textlink="">
      <xdr:nvSpPr>
        <xdr:cNvPr id="505" name="n_2mainValue【一般廃棄物処理施設】&#10;一人当たり有形固定資産（償却資産）額">
          <a:extLst>
            <a:ext uri="{FF2B5EF4-FFF2-40B4-BE49-F238E27FC236}">
              <a16:creationId xmlns:a16="http://schemas.microsoft.com/office/drawing/2014/main" id="{9A82382E-37C9-44F0-A337-7999ED8C4E16}"/>
            </a:ext>
          </a:extLst>
        </xdr:cNvPr>
        <xdr:cNvSpPr txBox="1"/>
      </xdr:nvSpPr>
      <xdr:spPr>
        <a:xfrm>
          <a:off x="18182033" y="72035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69928</xdr:colOff>
      <xdr:row>42</xdr:row>
      <xdr:rowOff>2687</xdr:rowOff>
    </xdr:from>
    <xdr:ext cx="469744" cy="259045"/>
    <xdr:sp macro="" textlink="">
      <xdr:nvSpPr>
        <xdr:cNvPr id="506" name="n_3mainValue【一般廃棄物処理施設】&#10;一人当たり有形固定資産（償却資産）額">
          <a:extLst>
            <a:ext uri="{FF2B5EF4-FFF2-40B4-BE49-F238E27FC236}">
              <a16:creationId xmlns:a16="http://schemas.microsoft.com/office/drawing/2014/main" id="{E5BE0545-62E3-4CE6-ABEF-F6AD0E745E51}"/>
            </a:ext>
          </a:extLst>
        </xdr:cNvPr>
        <xdr:cNvSpPr txBox="1"/>
      </xdr:nvSpPr>
      <xdr:spPr>
        <a:xfrm>
          <a:off x="17384473" y="72035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133428</xdr:colOff>
      <xdr:row>42</xdr:row>
      <xdr:rowOff>2691</xdr:rowOff>
    </xdr:from>
    <xdr:ext cx="469744" cy="259045"/>
    <xdr:sp macro="" textlink="">
      <xdr:nvSpPr>
        <xdr:cNvPr id="507" name="n_4mainValue【一般廃棄物処理施設】&#10;一人当たり有形固定資産（償却資産）額">
          <a:extLst>
            <a:ext uri="{FF2B5EF4-FFF2-40B4-BE49-F238E27FC236}">
              <a16:creationId xmlns:a16="http://schemas.microsoft.com/office/drawing/2014/main" id="{B877C9DD-7407-43F6-8DE7-516332584B7F}"/>
            </a:ext>
          </a:extLst>
        </xdr:cNvPr>
        <xdr:cNvSpPr txBox="1"/>
      </xdr:nvSpPr>
      <xdr:spPr>
        <a:xfrm>
          <a:off x="16588818" y="7203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508" name="正方形/長方形 507">
          <a:extLst>
            <a:ext uri="{FF2B5EF4-FFF2-40B4-BE49-F238E27FC236}">
              <a16:creationId xmlns:a16="http://schemas.microsoft.com/office/drawing/2014/main" id="{3C6B17B5-3600-461A-BCBC-7C7F0360441B}"/>
            </a:ext>
          </a:extLst>
        </xdr:cNvPr>
        <xdr:cNvSpPr/>
      </xdr:nvSpPr>
      <xdr:spPr>
        <a:xfrm>
          <a:off x="11203940" y="800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509" name="正方形/長方形 508">
          <a:extLst>
            <a:ext uri="{FF2B5EF4-FFF2-40B4-BE49-F238E27FC236}">
              <a16:creationId xmlns:a16="http://schemas.microsoft.com/office/drawing/2014/main" id="{0FE882C7-9985-4495-AB82-CC51162E6E33}"/>
            </a:ext>
          </a:extLst>
        </xdr:cNvPr>
        <xdr:cNvSpPr/>
      </xdr:nvSpPr>
      <xdr:spPr>
        <a:xfrm>
          <a:off x="113157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510" name="正方形/長方形 509">
          <a:extLst>
            <a:ext uri="{FF2B5EF4-FFF2-40B4-BE49-F238E27FC236}">
              <a16:creationId xmlns:a16="http://schemas.microsoft.com/office/drawing/2014/main" id="{BB4C6328-E1ED-4FBD-984D-AF8FC7EB54A0}"/>
            </a:ext>
          </a:extLst>
        </xdr:cNvPr>
        <xdr:cNvSpPr/>
      </xdr:nvSpPr>
      <xdr:spPr>
        <a:xfrm>
          <a:off x="113157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511" name="正方形/長方形 510">
          <a:extLst>
            <a:ext uri="{FF2B5EF4-FFF2-40B4-BE49-F238E27FC236}">
              <a16:creationId xmlns:a16="http://schemas.microsoft.com/office/drawing/2014/main" id="{B9581953-B438-4C99-8585-E85C23711DA1}"/>
            </a:ext>
          </a:extLst>
        </xdr:cNvPr>
        <xdr:cNvSpPr/>
      </xdr:nvSpPr>
      <xdr:spPr>
        <a:xfrm>
          <a:off x="122326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512" name="正方形/長方形 511">
          <a:extLst>
            <a:ext uri="{FF2B5EF4-FFF2-40B4-BE49-F238E27FC236}">
              <a16:creationId xmlns:a16="http://schemas.microsoft.com/office/drawing/2014/main" id="{C530FEDF-58DB-4508-B13C-45F0A5280C34}"/>
            </a:ext>
          </a:extLst>
        </xdr:cNvPr>
        <xdr:cNvSpPr/>
      </xdr:nvSpPr>
      <xdr:spPr>
        <a:xfrm>
          <a:off x="122326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513" name="正方形/長方形 512">
          <a:extLst>
            <a:ext uri="{FF2B5EF4-FFF2-40B4-BE49-F238E27FC236}">
              <a16:creationId xmlns:a16="http://schemas.microsoft.com/office/drawing/2014/main" id="{B3035BBB-FF75-4A51-B6BE-6157645CB8ED}"/>
            </a:ext>
          </a:extLst>
        </xdr:cNvPr>
        <xdr:cNvSpPr/>
      </xdr:nvSpPr>
      <xdr:spPr>
        <a:xfrm>
          <a:off x="1326134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514" name="正方形/長方形 513">
          <a:extLst>
            <a:ext uri="{FF2B5EF4-FFF2-40B4-BE49-F238E27FC236}">
              <a16:creationId xmlns:a16="http://schemas.microsoft.com/office/drawing/2014/main" id="{97BE39D4-0C54-4C50-B91D-895859311D83}"/>
            </a:ext>
          </a:extLst>
        </xdr:cNvPr>
        <xdr:cNvSpPr/>
      </xdr:nvSpPr>
      <xdr:spPr>
        <a:xfrm>
          <a:off x="1326134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515" name="正方形/長方形 514">
          <a:extLst>
            <a:ext uri="{FF2B5EF4-FFF2-40B4-BE49-F238E27FC236}">
              <a16:creationId xmlns:a16="http://schemas.microsoft.com/office/drawing/2014/main" id="{4C8405A3-4FDB-4390-908A-A1C19506474E}"/>
            </a:ext>
          </a:extLst>
        </xdr:cNvPr>
        <xdr:cNvSpPr/>
      </xdr:nvSpPr>
      <xdr:spPr>
        <a:xfrm>
          <a:off x="11203940" y="914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516" name="テキスト ボックス 515">
          <a:extLst>
            <a:ext uri="{FF2B5EF4-FFF2-40B4-BE49-F238E27FC236}">
              <a16:creationId xmlns:a16="http://schemas.microsoft.com/office/drawing/2014/main" id="{0EFB1AE8-E506-42E7-B917-E8B1BEC123C6}"/>
            </a:ext>
          </a:extLst>
        </xdr:cNvPr>
        <xdr:cNvSpPr txBox="1"/>
      </xdr:nvSpPr>
      <xdr:spPr>
        <a:xfrm>
          <a:off x="1116584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517" name="直線コネクタ 516">
          <a:extLst>
            <a:ext uri="{FF2B5EF4-FFF2-40B4-BE49-F238E27FC236}">
              <a16:creationId xmlns:a16="http://schemas.microsoft.com/office/drawing/2014/main" id="{04610201-7F15-490C-8F2D-03FE3CF55D60}"/>
            </a:ext>
          </a:extLst>
        </xdr:cNvPr>
        <xdr:cNvCxnSpPr/>
      </xdr:nvCxnSpPr>
      <xdr:spPr>
        <a:xfrm>
          <a:off x="1120394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518" name="テキスト ボックス 517">
          <a:extLst>
            <a:ext uri="{FF2B5EF4-FFF2-40B4-BE49-F238E27FC236}">
              <a16:creationId xmlns:a16="http://schemas.microsoft.com/office/drawing/2014/main" id="{D65E89F4-5CA0-48C3-B1F1-10414F786FA5}"/>
            </a:ext>
          </a:extLst>
        </xdr:cNvPr>
        <xdr:cNvSpPr txBox="1"/>
      </xdr:nvSpPr>
      <xdr:spPr>
        <a:xfrm>
          <a:off x="10801531" y="11285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130628</xdr:rowOff>
    </xdr:from>
    <xdr:to>
      <xdr:col>89</xdr:col>
      <xdr:colOff>177800</xdr:colOff>
      <xdr:row>64</xdr:row>
      <xdr:rowOff>130628</xdr:rowOff>
    </xdr:to>
    <xdr:cxnSp macro="">
      <xdr:nvCxnSpPr>
        <xdr:cNvPr id="519" name="直線コネクタ 518">
          <a:extLst>
            <a:ext uri="{FF2B5EF4-FFF2-40B4-BE49-F238E27FC236}">
              <a16:creationId xmlns:a16="http://schemas.microsoft.com/office/drawing/2014/main" id="{6BEF1703-4C81-469F-A5E6-6FF57708EA28}"/>
            </a:ext>
          </a:extLst>
        </xdr:cNvPr>
        <xdr:cNvCxnSpPr/>
      </xdr:nvCxnSpPr>
      <xdr:spPr>
        <a:xfrm>
          <a:off x="11203940" y="11107238"/>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63</xdr:row>
      <xdr:rowOff>159855</xdr:rowOff>
    </xdr:from>
    <xdr:ext cx="467179" cy="259045"/>
    <xdr:sp macro="" textlink="">
      <xdr:nvSpPr>
        <xdr:cNvPr id="520" name="テキスト ボックス 519">
          <a:extLst>
            <a:ext uri="{FF2B5EF4-FFF2-40B4-BE49-F238E27FC236}">
              <a16:creationId xmlns:a16="http://schemas.microsoft.com/office/drawing/2014/main" id="{F0308723-10D7-4E58-BCDB-120916EA5CCD}"/>
            </a:ext>
          </a:extLst>
        </xdr:cNvPr>
        <xdr:cNvSpPr txBox="1"/>
      </xdr:nvSpPr>
      <xdr:spPr>
        <a:xfrm>
          <a:off x="10801531" y="1096311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146957</xdr:rowOff>
    </xdr:from>
    <xdr:to>
      <xdr:col>89</xdr:col>
      <xdr:colOff>177800</xdr:colOff>
      <xdr:row>62</xdr:row>
      <xdr:rowOff>146957</xdr:rowOff>
    </xdr:to>
    <xdr:cxnSp macro="">
      <xdr:nvCxnSpPr>
        <xdr:cNvPr id="521" name="直線コネクタ 520">
          <a:extLst>
            <a:ext uri="{FF2B5EF4-FFF2-40B4-BE49-F238E27FC236}">
              <a16:creationId xmlns:a16="http://schemas.microsoft.com/office/drawing/2014/main" id="{649AE3CB-9D08-40BB-9A99-31B36C324BC5}"/>
            </a:ext>
          </a:extLst>
        </xdr:cNvPr>
        <xdr:cNvCxnSpPr/>
      </xdr:nvCxnSpPr>
      <xdr:spPr>
        <a:xfrm>
          <a:off x="11203940" y="1077495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62</xdr:row>
      <xdr:rowOff>4734</xdr:rowOff>
    </xdr:from>
    <xdr:ext cx="403059" cy="259045"/>
    <xdr:sp macro="" textlink="">
      <xdr:nvSpPr>
        <xdr:cNvPr id="522" name="テキスト ボックス 521">
          <a:extLst>
            <a:ext uri="{FF2B5EF4-FFF2-40B4-BE49-F238E27FC236}">
              <a16:creationId xmlns:a16="http://schemas.microsoft.com/office/drawing/2014/main" id="{236B5CE4-6EE6-4209-9DC8-3E6CA476C8A1}"/>
            </a:ext>
          </a:extLst>
        </xdr:cNvPr>
        <xdr:cNvSpPr txBox="1"/>
      </xdr:nvSpPr>
      <xdr:spPr>
        <a:xfrm>
          <a:off x="10842791" y="1063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163285</xdr:rowOff>
    </xdr:from>
    <xdr:to>
      <xdr:col>89</xdr:col>
      <xdr:colOff>177800</xdr:colOff>
      <xdr:row>60</xdr:row>
      <xdr:rowOff>163285</xdr:rowOff>
    </xdr:to>
    <xdr:cxnSp macro="">
      <xdr:nvCxnSpPr>
        <xdr:cNvPr id="523" name="直線コネクタ 522">
          <a:extLst>
            <a:ext uri="{FF2B5EF4-FFF2-40B4-BE49-F238E27FC236}">
              <a16:creationId xmlns:a16="http://schemas.microsoft.com/office/drawing/2014/main" id="{EA0D492E-C8AF-4ED4-98D0-2ECEBC7EE70B}"/>
            </a:ext>
          </a:extLst>
        </xdr:cNvPr>
        <xdr:cNvCxnSpPr/>
      </xdr:nvCxnSpPr>
      <xdr:spPr>
        <a:xfrm>
          <a:off x="11203940" y="10452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21062</xdr:rowOff>
    </xdr:from>
    <xdr:ext cx="403059" cy="259045"/>
    <xdr:sp macro="" textlink="">
      <xdr:nvSpPr>
        <xdr:cNvPr id="524" name="テキスト ボックス 523">
          <a:extLst>
            <a:ext uri="{FF2B5EF4-FFF2-40B4-BE49-F238E27FC236}">
              <a16:creationId xmlns:a16="http://schemas.microsoft.com/office/drawing/2014/main" id="{B0175015-3BCD-4829-B44C-5AA9D78A2019}"/>
            </a:ext>
          </a:extLst>
        </xdr:cNvPr>
        <xdr:cNvSpPr txBox="1"/>
      </xdr:nvSpPr>
      <xdr:spPr>
        <a:xfrm>
          <a:off x="10842791" y="1030425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59</xdr:row>
      <xdr:rowOff>8165</xdr:rowOff>
    </xdr:from>
    <xdr:to>
      <xdr:col>89</xdr:col>
      <xdr:colOff>177800</xdr:colOff>
      <xdr:row>59</xdr:row>
      <xdr:rowOff>8165</xdr:rowOff>
    </xdr:to>
    <xdr:cxnSp macro="">
      <xdr:nvCxnSpPr>
        <xdr:cNvPr id="525" name="直線コネクタ 524">
          <a:extLst>
            <a:ext uri="{FF2B5EF4-FFF2-40B4-BE49-F238E27FC236}">
              <a16:creationId xmlns:a16="http://schemas.microsoft.com/office/drawing/2014/main" id="{44A00EC5-340E-4D10-82D9-18620BF965AA}"/>
            </a:ext>
          </a:extLst>
        </xdr:cNvPr>
        <xdr:cNvCxnSpPr/>
      </xdr:nvCxnSpPr>
      <xdr:spPr>
        <a:xfrm>
          <a:off x="11203940" y="1012562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58</xdr:row>
      <xdr:rowOff>37392</xdr:rowOff>
    </xdr:from>
    <xdr:ext cx="403059" cy="259045"/>
    <xdr:sp macro="" textlink="">
      <xdr:nvSpPr>
        <xdr:cNvPr id="526" name="テキスト ボックス 525">
          <a:extLst>
            <a:ext uri="{FF2B5EF4-FFF2-40B4-BE49-F238E27FC236}">
              <a16:creationId xmlns:a16="http://schemas.microsoft.com/office/drawing/2014/main" id="{4D2EFD7C-9AC4-4385-A256-9FF512668293}"/>
            </a:ext>
          </a:extLst>
        </xdr:cNvPr>
        <xdr:cNvSpPr txBox="1"/>
      </xdr:nvSpPr>
      <xdr:spPr>
        <a:xfrm>
          <a:off x="10842791" y="9981492"/>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24493</xdr:rowOff>
    </xdr:from>
    <xdr:to>
      <xdr:col>89</xdr:col>
      <xdr:colOff>177800</xdr:colOff>
      <xdr:row>57</xdr:row>
      <xdr:rowOff>24493</xdr:rowOff>
    </xdr:to>
    <xdr:cxnSp macro="">
      <xdr:nvCxnSpPr>
        <xdr:cNvPr id="527" name="直線コネクタ 526">
          <a:extLst>
            <a:ext uri="{FF2B5EF4-FFF2-40B4-BE49-F238E27FC236}">
              <a16:creationId xmlns:a16="http://schemas.microsoft.com/office/drawing/2014/main" id="{34AC8409-176E-428E-848E-69DF3416B17E}"/>
            </a:ext>
          </a:extLst>
        </xdr:cNvPr>
        <xdr:cNvCxnSpPr/>
      </xdr:nvCxnSpPr>
      <xdr:spPr>
        <a:xfrm>
          <a:off x="11203940" y="979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53720</xdr:rowOff>
    </xdr:from>
    <xdr:ext cx="403059" cy="259045"/>
    <xdr:sp macro="" textlink="">
      <xdr:nvSpPr>
        <xdr:cNvPr id="528" name="テキスト ボックス 527">
          <a:extLst>
            <a:ext uri="{FF2B5EF4-FFF2-40B4-BE49-F238E27FC236}">
              <a16:creationId xmlns:a16="http://schemas.microsoft.com/office/drawing/2014/main" id="{F2A9794C-A6C9-46EF-9C44-068B67E0B77B}"/>
            </a:ext>
          </a:extLst>
        </xdr:cNvPr>
        <xdr:cNvSpPr txBox="1"/>
      </xdr:nvSpPr>
      <xdr:spPr>
        <a:xfrm>
          <a:off x="10842791" y="965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40822</xdr:rowOff>
    </xdr:from>
    <xdr:to>
      <xdr:col>89</xdr:col>
      <xdr:colOff>177800</xdr:colOff>
      <xdr:row>55</xdr:row>
      <xdr:rowOff>40822</xdr:rowOff>
    </xdr:to>
    <xdr:cxnSp macro="">
      <xdr:nvCxnSpPr>
        <xdr:cNvPr id="529" name="直線コネクタ 528">
          <a:extLst>
            <a:ext uri="{FF2B5EF4-FFF2-40B4-BE49-F238E27FC236}">
              <a16:creationId xmlns:a16="http://schemas.microsoft.com/office/drawing/2014/main" id="{17F4141B-EFEB-4DCC-ABCD-A1D9F1B47DE6}"/>
            </a:ext>
          </a:extLst>
        </xdr:cNvPr>
        <xdr:cNvCxnSpPr/>
      </xdr:nvCxnSpPr>
      <xdr:spPr>
        <a:xfrm>
          <a:off x="11203940" y="9470572"/>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70049</xdr:rowOff>
    </xdr:from>
    <xdr:ext cx="338939" cy="259045"/>
    <xdr:sp macro="" textlink="">
      <xdr:nvSpPr>
        <xdr:cNvPr id="530" name="テキスト ボックス 529">
          <a:extLst>
            <a:ext uri="{FF2B5EF4-FFF2-40B4-BE49-F238E27FC236}">
              <a16:creationId xmlns:a16="http://schemas.microsoft.com/office/drawing/2014/main" id="{EA2C8E73-6069-4460-9D5C-FA549213361F}"/>
            </a:ext>
          </a:extLst>
        </xdr:cNvPr>
        <xdr:cNvSpPr txBox="1"/>
      </xdr:nvSpPr>
      <xdr:spPr>
        <a:xfrm>
          <a:off x="10905006" y="9326444"/>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531" name="直線コネクタ 530">
          <a:extLst>
            <a:ext uri="{FF2B5EF4-FFF2-40B4-BE49-F238E27FC236}">
              <a16:creationId xmlns:a16="http://schemas.microsoft.com/office/drawing/2014/main" id="{A69016E9-EC8B-46A5-8486-45F8725DD8B1}"/>
            </a:ext>
          </a:extLst>
        </xdr:cNvPr>
        <xdr:cNvCxnSpPr/>
      </xdr:nvCxnSpPr>
      <xdr:spPr>
        <a:xfrm>
          <a:off x="1120394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532" name="【保健センター・保健所】&#10;有形固定資産減価償却率グラフ枠">
          <a:extLst>
            <a:ext uri="{FF2B5EF4-FFF2-40B4-BE49-F238E27FC236}">
              <a16:creationId xmlns:a16="http://schemas.microsoft.com/office/drawing/2014/main" id="{A7AD709E-9AC9-4AD4-BA18-5176BDB31A8D}"/>
            </a:ext>
          </a:extLst>
        </xdr:cNvPr>
        <xdr:cNvSpPr/>
      </xdr:nvSpPr>
      <xdr:spPr>
        <a:xfrm>
          <a:off x="11203940" y="914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42454</xdr:rowOff>
    </xdr:from>
    <xdr:to>
      <xdr:col>85</xdr:col>
      <xdr:colOff>126364</xdr:colOff>
      <xdr:row>64</xdr:row>
      <xdr:rowOff>130628</xdr:rowOff>
    </xdr:to>
    <xdr:cxnSp macro="">
      <xdr:nvCxnSpPr>
        <xdr:cNvPr id="533" name="直線コネクタ 532">
          <a:extLst>
            <a:ext uri="{FF2B5EF4-FFF2-40B4-BE49-F238E27FC236}">
              <a16:creationId xmlns:a16="http://schemas.microsoft.com/office/drawing/2014/main" id="{3AD6A3BC-0F18-42F4-8107-ED0EC22A0C32}"/>
            </a:ext>
          </a:extLst>
        </xdr:cNvPr>
        <xdr:cNvCxnSpPr/>
      </xdr:nvCxnSpPr>
      <xdr:spPr>
        <a:xfrm flipV="1">
          <a:off x="14703424" y="9645559"/>
          <a:ext cx="0" cy="14616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134455</xdr:rowOff>
    </xdr:from>
    <xdr:ext cx="469744" cy="259045"/>
    <xdr:sp macro="" textlink="">
      <xdr:nvSpPr>
        <xdr:cNvPr id="534" name="【保健センター・保健所】&#10;有形固定資産減価償却率最小値テキスト">
          <a:extLst>
            <a:ext uri="{FF2B5EF4-FFF2-40B4-BE49-F238E27FC236}">
              <a16:creationId xmlns:a16="http://schemas.microsoft.com/office/drawing/2014/main" id="{C432E46C-5E7E-4E4D-82AB-86802D1FC88B}"/>
            </a:ext>
          </a:extLst>
        </xdr:cNvPr>
        <xdr:cNvSpPr txBox="1"/>
      </xdr:nvSpPr>
      <xdr:spPr>
        <a:xfrm>
          <a:off x="14742160" y="1110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130628</xdr:rowOff>
    </xdr:from>
    <xdr:to>
      <xdr:col>86</xdr:col>
      <xdr:colOff>25400</xdr:colOff>
      <xdr:row>64</xdr:row>
      <xdr:rowOff>130628</xdr:rowOff>
    </xdr:to>
    <xdr:cxnSp macro="">
      <xdr:nvCxnSpPr>
        <xdr:cNvPr id="535" name="直線コネクタ 534">
          <a:extLst>
            <a:ext uri="{FF2B5EF4-FFF2-40B4-BE49-F238E27FC236}">
              <a16:creationId xmlns:a16="http://schemas.microsoft.com/office/drawing/2014/main" id="{66E3905B-49D5-483D-8F83-EA9B2202FC2D}"/>
            </a:ext>
          </a:extLst>
        </xdr:cNvPr>
        <xdr:cNvCxnSpPr/>
      </xdr:nvCxnSpPr>
      <xdr:spPr>
        <a:xfrm>
          <a:off x="14611350" y="11107238"/>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160581</xdr:rowOff>
    </xdr:from>
    <xdr:ext cx="405111" cy="259045"/>
    <xdr:sp macro="" textlink="">
      <xdr:nvSpPr>
        <xdr:cNvPr id="536" name="【保健センター・保健所】&#10;有形固定資産減価償却率最大値テキスト">
          <a:extLst>
            <a:ext uri="{FF2B5EF4-FFF2-40B4-BE49-F238E27FC236}">
              <a16:creationId xmlns:a16="http://schemas.microsoft.com/office/drawing/2014/main" id="{CFF376F0-CC2C-4106-891C-2AED93E769F0}"/>
            </a:ext>
          </a:extLst>
        </xdr:cNvPr>
        <xdr:cNvSpPr txBox="1"/>
      </xdr:nvSpPr>
      <xdr:spPr>
        <a:xfrm>
          <a:off x="14742160" y="942078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42454</xdr:rowOff>
    </xdr:from>
    <xdr:to>
      <xdr:col>86</xdr:col>
      <xdr:colOff>25400</xdr:colOff>
      <xdr:row>56</xdr:row>
      <xdr:rowOff>42454</xdr:rowOff>
    </xdr:to>
    <xdr:cxnSp macro="">
      <xdr:nvCxnSpPr>
        <xdr:cNvPr id="537" name="直線コネクタ 536">
          <a:extLst>
            <a:ext uri="{FF2B5EF4-FFF2-40B4-BE49-F238E27FC236}">
              <a16:creationId xmlns:a16="http://schemas.microsoft.com/office/drawing/2014/main" id="{AC525CBF-9B0C-4869-BF4D-5035DF967931}"/>
            </a:ext>
          </a:extLst>
        </xdr:cNvPr>
        <xdr:cNvCxnSpPr/>
      </xdr:nvCxnSpPr>
      <xdr:spPr>
        <a:xfrm>
          <a:off x="14611350" y="964555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120667</xdr:rowOff>
    </xdr:from>
    <xdr:ext cx="405111" cy="259045"/>
    <xdr:sp macro="" textlink="">
      <xdr:nvSpPr>
        <xdr:cNvPr id="538" name="【保健センター・保健所】&#10;有形固定資産減価償却率平均値テキスト">
          <a:extLst>
            <a:ext uri="{FF2B5EF4-FFF2-40B4-BE49-F238E27FC236}">
              <a16:creationId xmlns:a16="http://schemas.microsoft.com/office/drawing/2014/main" id="{A53866B9-5D6F-4F7D-8077-A6B345DF7E1F}"/>
            </a:ext>
          </a:extLst>
        </xdr:cNvPr>
        <xdr:cNvSpPr txBox="1"/>
      </xdr:nvSpPr>
      <xdr:spPr>
        <a:xfrm>
          <a:off x="14742160" y="102381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97790</xdr:rowOff>
    </xdr:from>
    <xdr:to>
      <xdr:col>85</xdr:col>
      <xdr:colOff>177800</xdr:colOff>
      <xdr:row>61</xdr:row>
      <xdr:rowOff>27940</xdr:rowOff>
    </xdr:to>
    <xdr:sp macro="" textlink="">
      <xdr:nvSpPr>
        <xdr:cNvPr id="539" name="フローチャート: 判断 538">
          <a:extLst>
            <a:ext uri="{FF2B5EF4-FFF2-40B4-BE49-F238E27FC236}">
              <a16:creationId xmlns:a16="http://schemas.microsoft.com/office/drawing/2014/main" id="{0E7810EF-98AC-422F-A841-208DD38521A7}"/>
            </a:ext>
          </a:extLst>
        </xdr:cNvPr>
        <xdr:cNvSpPr/>
      </xdr:nvSpPr>
      <xdr:spPr>
        <a:xfrm>
          <a:off x="14649450" y="10380980"/>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70031</xdr:rowOff>
    </xdr:from>
    <xdr:to>
      <xdr:col>81</xdr:col>
      <xdr:colOff>101600</xdr:colOff>
      <xdr:row>61</xdr:row>
      <xdr:rowOff>181</xdr:rowOff>
    </xdr:to>
    <xdr:sp macro="" textlink="">
      <xdr:nvSpPr>
        <xdr:cNvPr id="540" name="フローチャート: 判断 539">
          <a:extLst>
            <a:ext uri="{FF2B5EF4-FFF2-40B4-BE49-F238E27FC236}">
              <a16:creationId xmlns:a16="http://schemas.microsoft.com/office/drawing/2014/main" id="{67EBD173-FC2B-4550-A608-617F9E758539}"/>
            </a:ext>
          </a:extLst>
        </xdr:cNvPr>
        <xdr:cNvSpPr/>
      </xdr:nvSpPr>
      <xdr:spPr>
        <a:xfrm>
          <a:off x="13887450" y="10355126"/>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60</xdr:row>
      <xdr:rowOff>40640</xdr:rowOff>
    </xdr:from>
    <xdr:to>
      <xdr:col>76</xdr:col>
      <xdr:colOff>165100</xdr:colOff>
      <xdr:row>60</xdr:row>
      <xdr:rowOff>142240</xdr:rowOff>
    </xdr:to>
    <xdr:sp macro="" textlink="">
      <xdr:nvSpPr>
        <xdr:cNvPr id="541" name="フローチャート: 判断 540">
          <a:extLst>
            <a:ext uri="{FF2B5EF4-FFF2-40B4-BE49-F238E27FC236}">
              <a16:creationId xmlns:a16="http://schemas.microsoft.com/office/drawing/2014/main" id="{A5117768-13A5-48A2-A937-A295A3E20384}"/>
            </a:ext>
          </a:extLst>
        </xdr:cNvPr>
        <xdr:cNvSpPr/>
      </xdr:nvSpPr>
      <xdr:spPr>
        <a:xfrm>
          <a:off x="13089890" y="10327640"/>
          <a:ext cx="10922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171269</xdr:rowOff>
    </xdr:from>
    <xdr:to>
      <xdr:col>72</xdr:col>
      <xdr:colOff>38100</xdr:colOff>
      <xdr:row>60</xdr:row>
      <xdr:rowOff>101419</xdr:rowOff>
    </xdr:to>
    <xdr:sp macro="" textlink="">
      <xdr:nvSpPr>
        <xdr:cNvPr id="542" name="フローチャート: 判断 541">
          <a:extLst>
            <a:ext uri="{FF2B5EF4-FFF2-40B4-BE49-F238E27FC236}">
              <a16:creationId xmlns:a16="http://schemas.microsoft.com/office/drawing/2014/main" id="{94B87E6C-6563-4C2C-8B42-F2AE2B0AF720}"/>
            </a:ext>
          </a:extLst>
        </xdr:cNvPr>
        <xdr:cNvSpPr/>
      </xdr:nvSpPr>
      <xdr:spPr>
        <a:xfrm>
          <a:off x="12303760" y="10290629"/>
          <a:ext cx="78740" cy="9398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140244</xdr:rowOff>
    </xdr:from>
    <xdr:to>
      <xdr:col>67</xdr:col>
      <xdr:colOff>101600</xdr:colOff>
      <xdr:row>60</xdr:row>
      <xdr:rowOff>70394</xdr:rowOff>
    </xdr:to>
    <xdr:sp macro="" textlink="">
      <xdr:nvSpPr>
        <xdr:cNvPr id="543" name="フローチャート: 判断 542">
          <a:extLst>
            <a:ext uri="{FF2B5EF4-FFF2-40B4-BE49-F238E27FC236}">
              <a16:creationId xmlns:a16="http://schemas.microsoft.com/office/drawing/2014/main" id="{C2548D69-68BF-47B1-BB37-2E28D6F0D27D}"/>
            </a:ext>
          </a:extLst>
        </xdr:cNvPr>
        <xdr:cNvSpPr/>
      </xdr:nvSpPr>
      <xdr:spPr>
        <a:xfrm>
          <a:off x="11487150" y="1025198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544" name="テキスト ボックス 543">
          <a:extLst>
            <a:ext uri="{FF2B5EF4-FFF2-40B4-BE49-F238E27FC236}">
              <a16:creationId xmlns:a16="http://schemas.microsoft.com/office/drawing/2014/main" id="{816909C4-F46B-4298-AAAC-EC4A48146B3F}"/>
            </a:ext>
          </a:extLst>
        </xdr:cNvPr>
        <xdr:cNvSpPr txBox="1"/>
      </xdr:nvSpPr>
      <xdr:spPr>
        <a:xfrm>
          <a:off x="14532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545" name="テキスト ボックス 544">
          <a:extLst>
            <a:ext uri="{FF2B5EF4-FFF2-40B4-BE49-F238E27FC236}">
              <a16:creationId xmlns:a16="http://schemas.microsoft.com/office/drawing/2014/main" id="{B770AA44-9048-4444-80BC-18A5C3A3A2C8}"/>
            </a:ext>
          </a:extLst>
        </xdr:cNvPr>
        <xdr:cNvSpPr txBox="1"/>
      </xdr:nvSpPr>
      <xdr:spPr>
        <a:xfrm>
          <a:off x="137706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546" name="テキスト ボックス 545">
          <a:extLst>
            <a:ext uri="{FF2B5EF4-FFF2-40B4-BE49-F238E27FC236}">
              <a16:creationId xmlns:a16="http://schemas.microsoft.com/office/drawing/2014/main" id="{867F508F-9362-4C85-BDB9-3B61980D9BCC}"/>
            </a:ext>
          </a:extLst>
        </xdr:cNvPr>
        <xdr:cNvSpPr txBox="1"/>
      </xdr:nvSpPr>
      <xdr:spPr>
        <a:xfrm>
          <a:off x="129730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547" name="テキスト ボックス 546">
          <a:extLst>
            <a:ext uri="{FF2B5EF4-FFF2-40B4-BE49-F238E27FC236}">
              <a16:creationId xmlns:a16="http://schemas.microsoft.com/office/drawing/2014/main" id="{F2E74E9F-533E-4CBB-AB9F-55341C246CB5}"/>
            </a:ext>
          </a:extLst>
        </xdr:cNvPr>
        <xdr:cNvSpPr txBox="1"/>
      </xdr:nvSpPr>
      <xdr:spPr>
        <a:xfrm>
          <a:off x="12175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548" name="テキスト ボックス 547">
          <a:extLst>
            <a:ext uri="{FF2B5EF4-FFF2-40B4-BE49-F238E27FC236}">
              <a16:creationId xmlns:a16="http://schemas.microsoft.com/office/drawing/2014/main" id="{BB44A3D7-8DA0-45D1-A6F7-864EAD3B2897}"/>
            </a:ext>
          </a:extLst>
        </xdr:cNvPr>
        <xdr:cNvSpPr txBox="1"/>
      </xdr:nvSpPr>
      <xdr:spPr>
        <a:xfrm>
          <a:off x="11370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156573</xdr:rowOff>
    </xdr:from>
    <xdr:to>
      <xdr:col>85</xdr:col>
      <xdr:colOff>177800</xdr:colOff>
      <xdr:row>63</xdr:row>
      <xdr:rowOff>86723</xdr:rowOff>
    </xdr:to>
    <xdr:sp macro="" textlink="">
      <xdr:nvSpPr>
        <xdr:cNvPr id="549" name="楕円 548">
          <a:extLst>
            <a:ext uri="{FF2B5EF4-FFF2-40B4-BE49-F238E27FC236}">
              <a16:creationId xmlns:a16="http://schemas.microsoft.com/office/drawing/2014/main" id="{2DAE9E71-5764-49F7-A647-57D152700727}"/>
            </a:ext>
          </a:extLst>
        </xdr:cNvPr>
        <xdr:cNvSpPr/>
      </xdr:nvSpPr>
      <xdr:spPr>
        <a:xfrm>
          <a:off x="14649450" y="10788378"/>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135000</xdr:rowOff>
    </xdr:from>
    <xdr:ext cx="405111" cy="259045"/>
    <xdr:sp macro="" textlink="">
      <xdr:nvSpPr>
        <xdr:cNvPr id="550" name="【保健センター・保健所】&#10;有形固定資産減価償却率該当値テキスト">
          <a:extLst>
            <a:ext uri="{FF2B5EF4-FFF2-40B4-BE49-F238E27FC236}">
              <a16:creationId xmlns:a16="http://schemas.microsoft.com/office/drawing/2014/main" id="{DDA9B5DA-CB18-458B-ABE7-F4AA4BA0EA3C}"/>
            </a:ext>
          </a:extLst>
        </xdr:cNvPr>
        <xdr:cNvSpPr txBox="1"/>
      </xdr:nvSpPr>
      <xdr:spPr>
        <a:xfrm>
          <a:off x="14742160" y="107610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102688</xdr:rowOff>
    </xdr:from>
    <xdr:to>
      <xdr:col>81</xdr:col>
      <xdr:colOff>101600</xdr:colOff>
      <xdr:row>63</xdr:row>
      <xdr:rowOff>32838</xdr:rowOff>
    </xdr:to>
    <xdr:sp macro="" textlink="">
      <xdr:nvSpPr>
        <xdr:cNvPr id="551" name="楕円 550">
          <a:extLst>
            <a:ext uri="{FF2B5EF4-FFF2-40B4-BE49-F238E27FC236}">
              <a16:creationId xmlns:a16="http://schemas.microsoft.com/office/drawing/2014/main" id="{6CE74572-EEBC-4563-A772-0065EFDDDD01}"/>
            </a:ext>
          </a:extLst>
        </xdr:cNvPr>
        <xdr:cNvSpPr/>
      </xdr:nvSpPr>
      <xdr:spPr>
        <a:xfrm>
          <a:off x="13887450" y="1072877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153488</xdr:rowOff>
    </xdr:from>
    <xdr:to>
      <xdr:col>85</xdr:col>
      <xdr:colOff>127000</xdr:colOff>
      <xdr:row>63</xdr:row>
      <xdr:rowOff>35923</xdr:rowOff>
    </xdr:to>
    <xdr:cxnSp macro="">
      <xdr:nvCxnSpPr>
        <xdr:cNvPr id="552" name="直線コネクタ 551">
          <a:extLst>
            <a:ext uri="{FF2B5EF4-FFF2-40B4-BE49-F238E27FC236}">
              <a16:creationId xmlns:a16="http://schemas.microsoft.com/office/drawing/2014/main" id="{EB61CDB5-F548-48FA-9001-78BF8C624EB6}"/>
            </a:ext>
          </a:extLst>
        </xdr:cNvPr>
        <xdr:cNvCxnSpPr/>
      </xdr:nvCxnSpPr>
      <xdr:spPr>
        <a:xfrm>
          <a:off x="13942060" y="10783388"/>
          <a:ext cx="762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56969</xdr:rowOff>
    </xdr:from>
    <xdr:to>
      <xdr:col>76</xdr:col>
      <xdr:colOff>165100</xdr:colOff>
      <xdr:row>62</xdr:row>
      <xdr:rowOff>158569</xdr:rowOff>
    </xdr:to>
    <xdr:sp macro="" textlink="">
      <xdr:nvSpPr>
        <xdr:cNvPr id="553" name="楕円 552">
          <a:extLst>
            <a:ext uri="{FF2B5EF4-FFF2-40B4-BE49-F238E27FC236}">
              <a16:creationId xmlns:a16="http://schemas.microsoft.com/office/drawing/2014/main" id="{4F0A6A2A-1E1B-4924-9765-1A06F54522D4}"/>
            </a:ext>
          </a:extLst>
        </xdr:cNvPr>
        <xdr:cNvSpPr/>
      </xdr:nvSpPr>
      <xdr:spPr>
        <a:xfrm>
          <a:off x="13089890" y="10690679"/>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107769</xdr:rowOff>
    </xdr:from>
    <xdr:to>
      <xdr:col>81</xdr:col>
      <xdr:colOff>50800</xdr:colOff>
      <xdr:row>62</xdr:row>
      <xdr:rowOff>153488</xdr:rowOff>
    </xdr:to>
    <xdr:cxnSp macro="">
      <xdr:nvCxnSpPr>
        <xdr:cNvPr id="554" name="直線コネクタ 553">
          <a:extLst>
            <a:ext uri="{FF2B5EF4-FFF2-40B4-BE49-F238E27FC236}">
              <a16:creationId xmlns:a16="http://schemas.microsoft.com/office/drawing/2014/main" id="{2C4415A5-AEA1-450F-BE39-23E48DEF15DE}"/>
            </a:ext>
          </a:extLst>
        </xdr:cNvPr>
        <xdr:cNvCxnSpPr/>
      </xdr:nvCxnSpPr>
      <xdr:spPr>
        <a:xfrm>
          <a:off x="13144500" y="10735764"/>
          <a:ext cx="797560" cy="476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16147</xdr:rowOff>
    </xdr:from>
    <xdr:to>
      <xdr:col>72</xdr:col>
      <xdr:colOff>38100</xdr:colOff>
      <xdr:row>62</xdr:row>
      <xdr:rowOff>117747</xdr:rowOff>
    </xdr:to>
    <xdr:sp macro="" textlink="">
      <xdr:nvSpPr>
        <xdr:cNvPr id="555" name="楕円 554">
          <a:extLst>
            <a:ext uri="{FF2B5EF4-FFF2-40B4-BE49-F238E27FC236}">
              <a16:creationId xmlns:a16="http://schemas.microsoft.com/office/drawing/2014/main" id="{B1932344-7F1D-417B-817C-9B94053229BE}"/>
            </a:ext>
          </a:extLst>
        </xdr:cNvPr>
        <xdr:cNvSpPr/>
      </xdr:nvSpPr>
      <xdr:spPr>
        <a:xfrm>
          <a:off x="12303760" y="10649857"/>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66947</xdr:rowOff>
    </xdr:from>
    <xdr:to>
      <xdr:col>76</xdr:col>
      <xdr:colOff>114300</xdr:colOff>
      <xdr:row>62</xdr:row>
      <xdr:rowOff>107769</xdr:rowOff>
    </xdr:to>
    <xdr:cxnSp macro="">
      <xdr:nvCxnSpPr>
        <xdr:cNvPr id="556" name="直線コネクタ 555">
          <a:extLst>
            <a:ext uri="{FF2B5EF4-FFF2-40B4-BE49-F238E27FC236}">
              <a16:creationId xmlns:a16="http://schemas.microsoft.com/office/drawing/2014/main" id="{2E0AFEC1-40F5-413F-B7C7-8C8735D4EAA4}"/>
            </a:ext>
          </a:extLst>
        </xdr:cNvPr>
        <xdr:cNvCxnSpPr/>
      </xdr:nvCxnSpPr>
      <xdr:spPr>
        <a:xfrm>
          <a:off x="12346940" y="10694942"/>
          <a:ext cx="797560" cy="408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146776</xdr:rowOff>
    </xdr:from>
    <xdr:to>
      <xdr:col>67</xdr:col>
      <xdr:colOff>101600</xdr:colOff>
      <xdr:row>62</xdr:row>
      <xdr:rowOff>76926</xdr:rowOff>
    </xdr:to>
    <xdr:sp macro="" textlink="">
      <xdr:nvSpPr>
        <xdr:cNvPr id="557" name="楕円 556">
          <a:extLst>
            <a:ext uri="{FF2B5EF4-FFF2-40B4-BE49-F238E27FC236}">
              <a16:creationId xmlns:a16="http://schemas.microsoft.com/office/drawing/2014/main" id="{80CCCCAC-C259-452F-A5E2-82B059563473}"/>
            </a:ext>
          </a:extLst>
        </xdr:cNvPr>
        <xdr:cNvSpPr/>
      </xdr:nvSpPr>
      <xdr:spPr>
        <a:xfrm>
          <a:off x="11487150" y="10603321"/>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26126</xdr:rowOff>
    </xdr:from>
    <xdr:to>
      <xdr:col>71</xdr:col>
      <xdr:colOff>177800</xdr:colOff>
      <xdr:row>62</xdr:row>
      <xdr:rowOff>66947</xdr:rowOff>
    </xdr:to>
    <xdr:cxnSp macro="">
      <xdr:nvCxnSpPr>
        <xdr:cNvPr id="558" name="直線コネクタ 557">
          <a:extLst>
            <a:ext uri="{FF2B5EF4-FFF2-40B4-BE49-F238E27FC236}">
              <a16:creationId xmlns:a16="http://schemas.microsoft.com/office/drawing/2014/main" id="{8B4AD97A-3F94-4C27-B080-81A5C0EFB9EE}"/>
            </a:ext>
          </a:extLst>
        </xdr:cNvPr>
        <xdr:cNvCxnSpPr/>
      </xdr:nvCxnSpPr>
      <xdr:spPr>
        <a:xfrm>
          <a:off x="11541760" y="10652216"/>
          <a:ext cx="805180" cy="427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16708</xdr:rowOff>
    </xdr:from>
    <xdr:ext cx="405111" cy="259045"/>
    <xdr:sp macro="" textlink="">
      <xdr:nvSpPr>
        <xdr:cNvPr id="559" name="n_1aveValue【保健センター・保健所】&#10;有形固定資産減価償却率">
          <a:extLst>
            <a:ext uri="{FF2B5EF4-FFF2-40B4-BE49-F238E27FC236}">
              <a16:creationId xmlns:a16="http://schemas.microsoft.com/office/drawing/2014/main" id="{55740EA1-4656-4368-9AC2-1A21B377B193}"/>
            </a:ext>
          </a:extLst>
        </xdr:cNvPr>
        <xdr:cNvSpPr txBox="1"/>
      </xdr:nvSpPr>
      <xdr:spPr>
        <a:xfrm>
          <a:off x="13738234" y="1013606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158767</xdr:rowOff>
    </xdr:from>
    <xdr:ext cx="405111" cy="259045"/>
    <xdr:sp macro="" textlink="">
      <xdr:nvSpPr>
        <xdr:cNvPr id="560" name="n_2aveValue【保健センター・保健所】&#10;有形固定資産減価償却率">
          <a:extLst>
            <a:ext uri="{FF2B5EF4-FFF2-40B4-BE49-F238E27FC236}">
              <a16:creationId xmlns:a16="http://schemas.microsoft.com/office/drawing/2014/main" id="{688BE4CB-6C49-4D01-AA88-B4FFCE13FAC8}"/>
            </a:ext>
          </a:extLst>
        </xdr:cNvPr>
        <xdr:cNvSpPr txBox="1"/>
      </xdr:nvSpPr>
      <xdr:spPr>
        <a:xfrm>
          <a:off x="12957184" y="10104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117946</xdr:rowOff>
    </xdr:from>
    <xdr:ext cx="405111" cy="259045"/>
    <xdr:sp macro="" textlink="">
      <xdr:nvSpPr>
        <xdr:cNvPr id="561" name="n_3aveValue【保健センター・保健所】&#10;有形固定資産減価償却率">
          <a:extLst>
            <a:ext uri="{FF2B5EF4-FFF2-40B4-BE49-F238E27FC236}">
              <a16:creationId xmlns:a16="http://schemas.microsoft.com/office/drawing/2014/main" id="{8CDF38B9-65E3-42D7-A6D8-05E434C94892}"/>
            </a:ext>
          </a:extLst>
        </xdr:cNvPr>
        <xdr:cNvSpPr txBox="1"/>
      </xdr:nvSpPr>
      <xdr:spPr>
        <a:xfrm>
          <a:off x="12171054" y="1006204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58</xdr:row>
      <xdr:rowOff>86921</xdr:rowOff>
    </xdr:from>
    <xdr:ext cx="405111" cy="259045"/>
    <xdr:sp macro="" textlink="">
      <xdr:nvSpPr>
        <xdr:cNvPr id="562" name="n_4aveValue【保健センター・保健所】&#10;有形固定資産減価償却率">
          <a:extLst>
            <a:ext uri="{FF2B5EF4-FFF2-40B4-BE49-F238E27FC236}">
              <a16:creationId xmlns:a16="http://schemas.microsoft.com/office/drawing/2014/main" id="{C4B0AD35-808D-4DD6-85AB-A8FDAFBF1A5B}"/>
            </a:ext>
          </a:extLst>
        </xdr:cNvPr>
        <xdr:cNvSpPr txBox="1"/>
      </xdr:nvSpPr>
      <xdr:spPr>
        <a:xfrm>
          <a:off x="11354444" y="1003292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23965</xdr:rowOff>
    </xdr:from>
    <xdr:ext cx="405111" cy="259045"/>
    <xdr:sp macro="" textlink="">
      <xdr:nvSpPr>
        <xdr:cNvPr id="563" name="n_1mainValue【保健センター・保健所】&#10;有形固定資産減価償却率">
          <a:extLst>
            <a:ext uri="{FF2B5EF4-FFF2-40B4-BE49-F238E27FC236}">
              <a16:creationId xmlns:a16="http://schemas.microsoft.com/office/drawing/2014/main" id="{B4E665D1-461B-4471-A808-628F9735AD52}"/>
            </a:ext>
          </a:extLst>
        </xdr:cNvPr>
        <xdr:cNvSpPr txBox="1"/>
      </xdr:nvSpPr>
      <xdr:spPr>
        <a:xfrm>
          <a:off x="13738234" y="108215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149696</xdr:rowOff>
    </xdr:from>
    <xdr:ext cx="405111" cy="259045"/>
    <xdr:sp macro="" textlink="">
      <xdr:nvSpPr>
        <xdr:cNvPr id="564" name="n_2mainValue【保健センター・保健所】&#10;有形固定資産減価償却率">
          <a:extLst>
            <a:ext uri="{FF2B5EF4-FFF2-40B4-BE49-F238E27FC236}">
              <a16:creationId xmlns:a16="http://schemas.microsoft.com/office/drawing/2014/main" id="{AB0139BA-5640-48AF-BC9C-2D6787A56FBC}"/>
            </a:ext>
          </a:extLst>
        </xdr:cNvPr>
        <xdr:cNvSpPr txBox="1"/>
      </xdr:nvSpPr>
      <xdr:spPr>
        <a:xfrm>
          <a:off x="12957184" y="107795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108874</xdr:rowOff>
    </xdr:from>
    <xdr:ext cx="405111" cy="259045"/>
    <xdr:sp macro="" textlink="">
      <xdr:nvSpPr>
        <xdr:cNvPr id="565" name="n_3mainValue【保健センター・保健所】&#10;有形固定資産減価償却率">
          <a:extLst>
            <a:ext uri="{FF2B5EF4-FFF2-40B4-BE49-F238E27FC236}">
              <a16:creationId xmlns:a16="http://schemas.microsoft.com/office/drawing/2014/main" id="{33F099CF-4408-48FA-82D0-E78A46035429}"/>
            </a:ext>
          </a:extLst>
        </xdr:cNvPr>
        <xdr:cNvSpPr txBox="1"/>
      </xdr:nvSpPr>
      <xdr:spPr>
        <a:xfrm>
          <a:off x="12171054" y="1073686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68053</xdr:rowOff>
    </xdr:from>
    <xdr:ext cx="405111" cy="259045"/>
    <xdr:sp macro="" textlink="">
      <xdr:nvSpPr>
        <xdr:cNvPr id="566" name="n_4mainValue【保健センター・保健所】&#10;有形固定資産減価償却率">
          <a:extLst>
            <a:ext uri="{FF2B5EF4-FFF2-40B4-BE49-F238E27FC236}">
              <a16:creationId xmlns:a16="http://schemas.microsoft.com/office/drawing/2014/main" id="{6E96AC70-EC65-44E0-9154-0C2C159024F6}"/>
            </a:ext>
          </a:extLst>
        </xdr:cNvPr>
        <xdr:cNvSpPr txBox="1"/>
      </xdr:nvSpPr>
      <xdr:spPr>
        <a:xfrm>
          <a:off x="11354444" y="106960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567" name="正方形/長方形 566">
          <a:extLst>
            <a:ext uri="{FF2B5EF4-FFF2-40B4-BE49-F238E27FC236}">
              <a16:creationId xmlns:a16="http://schemas.microsoft.com/office/drawing/2014/main" id="{1F5BC995-8388-4F3C-8849-6173EA09163C}"/>
            </a:ext>
          </a:extLst>
        </xdr:cNvPr>
        <xdr:cNvSpPr/>
      </xdr:nvSpPr>
      <xdr:spPr>
        <a:xfrm>
          <a:off x="16459200" y="800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568" name="正方形/長方形 567">
          <a:extLst>
            <a:ext uri="{FF2B5EF4-FFF2-40B4-BE49-F238E27FC236}">
              <a16:creationId xmlns:a16="http://schemas.microsoft.com/office/drawing/2014/main" id="{EF04DBA6-D1D0-42C8-B79C-EBF458BA31E4}"/>
            </a:ext>
          </a:extLst>
        </xdr:cNvPr>
        <xdr:cNvSpPr/>
      </xdr:nvSpPr>
      <xdr:spPr>
        <a:xfrm>
          <a:off x="1659001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569" name="正方形/長方形 568">
          <a:extLst>
            <a:ext uri="{FF2B5EF4-FFF2-40B4-BE49-F238E27FC236}">
              <a16:creationId xmlns:a16="http://schemas.microsoft.com/office/drawing/2014/main" id="{FEA4278D-524C-4508-BDE7-BBF0DEB2EBED}"/>
            </a:ext>
          </a:extLst>
        </xdr:cNvPr>
        <xdr:cNvSpPr/>
      </xdr:nvSpPr>
      <xdr:spPr>
        <a:xfrm>
          <a:off x="1659001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570" name="正方形/長方形 569">
          <a:extLst>
            <a:ext uri="{FF2B5EF4-FFF2-40B4-BE49-F238E27FC236}">
              <a16:creationId xmlns:a16="http://schemas.microsoft.com/office/drawing/2014/main" id="{C1094222-2E85-4E7F-B71E-320469901DF1}"/>
            </a:ext>
          </a:extLst>
        </xdr:cNvPr>
        <xdr:cNvSpPr/>
      </xdr:nvSpPr>
      <xdr:spPr>
        <a:xfrm>
          <a:off x="174879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571" name="正方形/長方形 570">
          <a:extLst>
            <a:ext uri="{FF2B5EF4-FFF2-40B4-BE49-F238E27FC236}">
              <a16:creationId xmlns:a16="http://schemas.microsoft.com/office/drawing/2014/main" id="{1F42AF74-7DBB-452D-956A-5D39A1A50278}"/>
            </a:ext>
          </a:extLst>
        </xdr:cNvPr>
        <xdr:cNvSpPr/>
      </xdr:nvSpPr>
      <xdr:spPr>
        <a:xfrm>
          <a:off x="174879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572" name="正方形/長方形 571">
          <a:extLst>
            <a:ext uri="{FF2B5EF4-FFF2-40B4-BE49-F238E27FC236}">
              <a16:creationId xmlns:a16="http://schemas.microsoft.com/office/drawing/2014/main" id="{C89D4072-3A2C-4E9D-A4D5-E583C5E23407}"/>
            </a:ext>
          </a:extLst>
        </xdr:cNvPr>
        <xdr:cNvSpPr/>
      </xdr:nvSpPr>
      <xdr:spPr>
        <a:xfrm>
          <a:off x="18516600" y="866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573" name="正方形/長方形 572">
          <a:extLst>
            <a:ext uri="{FF2B5EF4-FFF2-40B4-BE49-F238E27FC236}">
              <a16:creationId xmlns:a16="http://schemas.microsoft.com/office/drawing/2014/main" id="{34BF5C38-AF6C-4A70-A11E-6A969128AFA8}"/>
            </a:ext>
          </a:extLst>
        </xdr:cNvPr>
        <xdr:cNvSpPr/>
      </xdr:nvSpPr>
      <xdr:spPr>
        <a:xfrm>
          <a:off x="18516600" y="886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574" name="正方形/長方形 573">
          <a:extLst>
            <a:ext uri="{FF2B5EF4-FFF2-40B4-BE49-F238E27FC236}">
              <a16:creationId xmlns:a16="http://schemas.microsoft.com/office/drawing/2014/main" id="{0D1AB9F2-37D7-4DAF-84E5-CA8074236B13}"/>
            </a:ext>
          </a:extLst>
        </xdr:cNvPr>
        <xdr:cNvSpPr/>
      </xdr:nvSpPr>
      <xdr:spPr>
        <a:xfrm>
          <a:off x="16459200" y="914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575" name="テキスト ボックス 574">
          <a:extLst>
            <a:ext uri="{FF2B5EF4-FFF2-40B4-BE49-F238E27FC236}">
              <a16:creationId xmlns:a16="http://schemas.microsoft.com/office/drawing/2014/main" id="{41F14688-8774-40C1-B4E2-4FAAC38E51A5}"/>
            </a:ext>
          </a:extLst>
        </xdr:cNvPr>
        <xdr:cNvSpPr txBox="1"/>
      </xdr:nvSpPr>
      <xdr:spPr>
        <a:xfrm>
          <a:off x="1644015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576" name="直線コネクタ 575">
          <a:extLst>
            <a:ext uri="{FF2B5EF4-FFF2-40B4-BE49-F238E27FC236}">
              <a16:creationId xmlns:a16="http://schemas.microsoft.com/office/drawing/2014/main" id="{0B409E6D-EE0B-4895-8BF2-78964B574A55}"/>
            </a:ext>
          </a:extLst>
        </xdr:cNvPr>
        <xdr:cNvCxnSpPr/>
      </xdr:nvCxnSpPr>
      <xdr:spPr>
        <a:xfrm>
          <a:off x="16459200" y="1143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577" name="直線コネクタ 576">
          <a:extLst>
            <a:ext uri="{FF2B5EF4-FFF2-40B4-BE49-F238E27FC236}">
              <a16:creationId xmlns:a16="http://schemas.microsoft.com/office/drawing/2014/main" id="{F0926D2F-5996-4B75-9073-1CCAE8184EF1}"/>
            </a:ext>
          </a:extLst>
        </xdr:cNvPr>
        <xdr:cNvCxnSpPr/>
      </xdr:nvCxnSpPr>
      <xdr:spPr>
        <a:xfrm>
          <a:off x="16459200" y="109728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578" name="テキスト ボックス 577">
          <a:extLst>
            <a:ext uri="{FF2B5EF4-FFF2-40B4-BE49-F238E27FC236}">
              <a16:creationId xmlns:a16="http://schemas.microsoft.com/office/drawing/2014/main" id="{406677A2-D7A3-42FA-BE86-9127DDF570B2}"/>
            </a:ext>
          </a:extLst>
        </xdr:cNvPr>
        <xdr:cNvSpPr txBox="1"/>
      </xdr:nvSpPr>
      <xdr:spPr>
        <a:xfrm>
          <a:off x="16047266" y="108286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579" name="直線コネクタ 578">
          <a:extLst>
            <a:ext uri="{FF2B5EF4-FFF2-40B4-BE49-F238E27FC236}">
              <a16:creationId xmlns:a16="http://schemas.microsoft.com/office/drawing/2014/main" id="{8546C510-557C-403F-AFCA-AB951DACC9C8}"/>
            </a:ext>
          </a:extLst>
        </xdr:cNvPr>
        <xdr:cNvCxnSpPr/>
      </xdr:nvCxnSpPr>
      <xdr:spPr>
        <a:xfrm>
          <a:off x="16459200" y="105117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580" name="テキスト ボックス 579">
          <a:extLst>
            <a:ext uri="{FF2B5EF4-FFF2-40B4-BE49-F238E27FC236}">
              <a16:creationId xmlns:a16="http://schemas.microsoft.com/office/drawing/2014/main" id="{FB736614-F6C0-4203-875C-745C3CB5660E}"/>
            </a:ext>
          </a:extLst>
        </xdr:cNvPr>
        <xdr:cNvSpPr txBox="1"/>
      </xdr:nvSpPr>
      <xdr:spPr>
        <a:xfrm>
          <a:off x="16047266" y="103752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581" name="直線コネクタ 580">
          <a:extLst>
            <a:ext uri="{FF2B5EF4-FFF2-40B4-BE49-F238E27FC236}">
              <a16:creationId xmlns:a16="http://schemas.microsoft.com/office/drawing/2014/main" id="{B90C9EBF-FE7D-4D68-9545-6889F4BEFF1A}"/>
            </a:ext>
          </a:extLst>
        </xdr:cNvPr>
        <xdr:cNvCxnSpPr/>
      </xdr:nvCxnSpPr>
      <xdr:spPr>
        <a:xfrm>
          <a:off x="16459200" y="100584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582" name="テキスト ボックス 581">
          <a:extLst>
            <a:ext uri="{FF2B5EF4-FFF2-40B4-BE49-F238E27FC236}">
              <a16:creationId xmlns:a16="http://schemas.microsoft.com/office/drawing/2014/main" id="{707003C4-8107-42F6-81E3-D4DE40DB2EC6}"/>
            </a:ext>
          </a:extLst>
        </xdr:cNvPr>
        <xdr:cNvSpPr txBox="1"/>
      </xdr:nvSpPr>
      <xdr:spPr>
        <a:xfrm>
          <a:off x="16047266" y="99142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583" name="直線コネクタ 582">
          <a:extLst>
            <a:ext uri="{FF2B5EF4-FFF2-40B4-BE49-F238E27FC236}">
              <a16:creationId xmlns:a16="http://schemas.microsoft.com/office/drawing/2014/main" id="{B99148B2-29D1-48C3-A965-ABD58858F03D}"/>
            </a:ext>
          </a:extLst>
        </xdr:cNvPr>
        <xdr:cNvCxnSpPr/>
      </xdr:nvCxnSpPr>
      <xdr:spPr>
        <a:xfrm>
          <a:off x="16459200" y="96012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584" name="テキスト ボックス 583">
          <a:extLst>
            <a:ext uri="{FF2B5EF4-FFF2-40B4-BE49-F238E27FC236}">
              <a16:creationId xmlns:a16="http://schemas.microsoft.com/office/drawing/2014/main" id="{8A111FAE-1BEC-43FB-AB00-8D24E2ACDDB3}"/>
            </a:ext>
          </a:extLst>
        </xdr:cNvPr>
        <xdr:cNvSpPr txBox="1"/>
      </xdr:nvSpPr>
      <xdr:spPr>
        <a:xfrm>
          <a:off x="16047266" y="94570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585" name="直線コネクタ 584">
          <a:extLst>
            <a:ext uri="{FF2B5EF4-FFF2-40B4-BE49-F238E27FC236}">
              <a16:creationId xmlns:a16="http://schemas.microsoft.com/office/drawing/2014/main" id="{8AE980A5-BB6C-4DE9-B1FC-D94DDFB4E1C5}"/>
            </a:ext>
          </a:extLst>
        </xdr:cNvPr>
        <xdr:cNvCxnSpPr/>
      </xdr:nvCxnSpPr>
      <xdr:spPr>
        <a:xfrm>
          <a:off x="16459200" y="914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586" name="テキスト ボックス 585">
          <a:extLst>
            <a:ext uri="{FF2B5EF4-FFF2-40B4-BE49-F238E27FC236}">
              <a16:creationId xmlns:a16="http://schemas.microsoft.com/office/drawing/2014/main" id="{14D8B5B8-955A-4D07-9E8C-02D819FE0783}"/>
            </a:ext>
          </a:extLst>
        </xdr:cNvPr>
        <xdr:cNvSpPr txBox="1"/>
      </xdr:nvSpPr>
      <xdr:spPr>
        <a:xfrm>
          <a:off x="16047266" y="900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587" name="【保健センター・保健所】&#10;一人当たり面積グラフ枠">
          <a:extLst>
            <a:ext uri="{FF2B5EF4-FFF2-40B4-BE49-F238E27FC236}">
              <a16:creationId xmlns:a16="http://schemas.microsoft.com/office/drawing/2014/main" id="{1F485CB1-A26B-4E3A-A803-D48C75BF5B5D}"/>
            </a:ext>
          </a:extLst>
        </xdr:cNvPr>
        <xdr:cNvSpPr/>
      </xdr:nvSpPr>
      <xdr:spPr>
        <a:xfrm>
          <a:off x="16459200" y="914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100355</xdr:rowOff>
    </xdr:from>
    <xdr:to>
      <xdr:col>116</xdr:col>
      <xdr:colOff>62864</xdr:colOff>
      <xdr:row>63</xdr:row>
      <xdr:rowOff>155677</xdr:rowOff>
    </xdr:to>
    <xdr:cxnSp macro="">
      <xdr:nvCxnSpPr>
        <xdr:cNvPr id="588" name="直線コネクタ 587">
          <a:extLst>
            <a:ext uri="{FF2B5EF4-FFF2-40B4-BE49-F238E27FC236}">
              <a16:creationId xmlns:a16="http://schemas.microsoft.com/office/drawing/2014/main" id="{9B0E3DE7-1AAC-46AB-88FB-EEE655158A7E}"/>
            </a:ext>
          </a:extLst>
        </xdr:cNvPr>
        <xdr:cNvCxnSpPr/>
      </xdr:nvCxnSpPr>
      <xdr:spPr>
        <a:xfrm flipV="1">
          <a:off x="19947254" y="9697745"/>
          <a:ext cx="0" cy="12592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159504</xdr:rowOff>
    </xdr:from>
    <xdr:ext cx="469744" cy="259045"/>
    <xdr:sp macro="" textlink="">
      <xdr:nvSpPr>
        <xdr:cNvPr id="589" name="【保健センター・保健所】&#10;一人当たり面積最小値テキスト">
          <a:extLst>
            <a:ext uri="{FF2B5EF4-FFF2-40B4-BE49-F238E27FC236}">
              <a16:creationId xmlns:a16="http://schemas.microsoft.com/office/drawing/2014/main" id="{EB7FA424-D228-49B7-94AA-9C32F3C62D7B}"/>
            </a:ext>
          </a:extLst>
        </xdr:cNvPr>
        <xdr:cNvSpPr txBox="1"/>
      </xdr:nvSpPr>
      <xdr:spPr>
        <a:xfrm>
          <a:off x="19985990" y="109627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155677</xdr:rowOff>
    </xdr:from>
    <xdr:to>
      <xdr:col>116</xdr:col>
      <xdr:colOff>152400</xdr:colOff>
      <xdr:row>63</xdr:row>
      <xdr:rowOff>155677</xdr:rowOff>
    </xdr:to>
    <xdr:cxnSp macro="">
      <xdr:nvCxnSpPr>
        <xdr:cNvPr id="590" name="直線コネクタ 589">
          <a:extLst>
            <a:ext uri="{FF2B5EF4-FFF2-40B4-BE49-F238E27FC236}">
              <a16:creationId xmlns:a16="http://schemas.microsoft.com/office/drawing/2014/main" id="{1FDEB553-AC3B-41B4-84A2-CEFDC3530231}"/>
            </a:ext>
          </a:extLst>
        </xdr:cNvPr>
        <xdr:cNvCxnSpPr/>
      </xdr:nvCxnSpPr>
      <xdr:spPr>
        <a:xfrm>
          <a:off x="19885660" y="10957027"/>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55</xdr:row>
      <xdr:rowOff>47032</xdr:rowOff>
    </xdr:from>
    <xdr:ext cx="469744" cy="259045"/>
    <xdr:sp macro="" textlink="">
      <xdr:nvSpPr>
        <xdr:cNvPr id="591" name="【保健センター・保健所】&#10;一人当たり面積最大値テキスト">
          <a:extLst>
            <a:ext uri="{FF2B5EF4-FFF2-40B4-BE49-F238E27FC236}">
              <a16:creationId xmlns:a16="http://schemas.microsoft.com/office/drawing/2014/main" id="{0765F145-26B4-4B1C-9D6D-83AD78E7576C}"/>
            </a:ext>
          </a:extLst>
        </xdr:cNvPr>
        <xdr:cNvSpPr txBox="1"/>
      </xdr:nvSpPr>
      <xdr:spPr>
        <a:xfrm>
          <a:off x="19985990" y="9478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5.561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100355</xdr:rowOff>
    </xdr:from>
    <xdr:to>
      <xdr:col>116</xdr:col>
      <xdr:colOff>152400</xdr:colOff>
      <xdr:row>56</xdr:row>
      <xdr:rowOff>100355</xdr:rowOff>
    </xdr:to>
    <xdr:cxnSp macro="">
      <xdr:nvCxnSpPr>
        <xdr:cNvPr id="592" name="直線コネクタ 591">
          <a:extLst>
            <a:ext uri="{FF2B5EF4-FFF2-40B4-BE49-F238E27FC236}">
              <a16:creationId xmlns:a16="http://schemas.microsoft.com/office/drawing/2014/main" id="{EA2C706A-8D8A-4CF0-AE55-3485F65C09D7}"/>
            </a:ext>
          </a:extLst>
        </xdr:cNvPr>
        <xdr:cNvCxnSpPr/>
      </xdr:nvCxnSpPr>
      <xdr:spPr>
        <a:xfrm>
          <a:off x="19885660" y="9697745"/>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12437</xdr:rowOff>
    </xdr:from>
    <xdr:ext cx="469744" cy="259045"/>
    <xdr:sp macro="" textlink="">
      <xdr:nvSpPr>
        <xdr:cNvPr id="593" name="【保健センター・保健所】&#10;一人当たり面積平均値テキスト">
          <a:extLst>
            <a:ext uri="{FF2B5EF4-FFF2-40B4-BE49-F238E27FC236}">
              <a16:creationId xmlns:a16="http://schemas.microsoft.com/office/drawing/2014/main" id="{E7ACE3D6-12B2-4F41-B24E-C6BEE15C8D57}"/>
            </a:ext>
          </a:extLst>
        </xdr:cNvPr>
        <xdr:cNvSpPr txBox="1"/>
      </xdr:nvSpPr>
      <xdr:spPr>
        <a:xfrm>
          <a:off x="19985990" y="1081759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34010</xdr:rowOff>
    </xdr:from>
    <xdr:to>
      <xdr:col>116</xdr:col>
      <xdr:colOff>114300</xdr:colOff>
      <xdr:row>63</xdr:row>
      <xdr:rowOff>135610</xdr:rowOff>
    </xdr:to>
    <xdr:sp macro="" textlink="">
      <xdr:nvSpPr>
        <xdr:cNvPr id="594" name="フローチャート: 判断 593">
          <a:extLst>
            <a:ext uri="{FF2B5EF4-FFF2-40B4-BE49-F238E27FC236}">
              <a16:creationId xmlns:a16="http://schemas.microsoft.com/office/drawing/2014/main" id="{4253D786-B3CF-480C-863D-2D497B4A5FAF}"/>
            </a:ext>
          </a:extLst>
        </xdr:cNvPr>
        <xdr:cNvSpPr/>
      </xdr:nvSpPr>
      <xdr:spPr>
        <a:xfrm>
          <a:off x="19904710" y="10833455"/>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63</xdr:row>
      <xdr:rowOff>40640</xdr:rowOff>
    </xdr:from>
    <xdr:to>
      <xdr:col>112</xdr:col>
      <xdr:colOff>38100</xdr:colOff>
      <xdr:row>63</xdr:row>
      <xdr:rowOff>142240</xdr:rowOff>
    </xdr:to>
    <xdr:sp macro="" textlink="">
      <xdr:nvSpPr>
        <xdr:cNvPr id="595" name="フローチャート: 判断 594">
          <a:extLst>
            <a:ext uri="{FF2B5EF4-FFF2-40B4-BE49-F238E27FC236}">
              <a16:creationId xmlns:a16="http://schemas.microsoft.com/office/drawing/2014/main" id="{D2E56D51-E254-4456-87E5-F1EE48B5F820}"/>
            </a:ext>
          </a:extLst>
        </xdr:cNvPr>
        <xdr:cNvSpPr/>
      </xdr:nvSpPr>
      <xdr:spPr>
        <a:xfrm>
          <a:off x="19161760" y="10841990"/>
          <a:ext cx="7874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63</xdr:row>
      <xdr:rowOff>43383</xdr:rowOff>
    </xdr:from>
    <xdr:to>
      <xdr:col>107</xdr:col>
      <xdr:colOff>101600</xdr:colOff>
      <xdr:row>63</xdr:row>
      <xdr:rowOff>144983</xdr:rowOff>
    </xdr:to>
    <xdr:sp macro="" textlink="">
      <xdr:nvSpPr>
        <xdr:cNvPr id="596" name="フローチャート: 判断 595">
          <a:extLst>
            <a:ext uri="{FF2B5EF4-FFF2-40B4-BE49-F238E27FC236}">
              <a16:creationId xmlns:a16="http://schemas.microsoft.com/office/drawing/2014/main" id="{0F7F2F5A-73CC-4EBF-8AA6-A5697E49CC20}"/>
            </a:ext>
          </a:extLst>
        </xdr:cNvPr>
        <xdr:cNvSpPr/>
      </xdr:nvSpPr>
      <xdr:spPr>
        <a:xfrm>
          <a:off x="18345150" y="10846638"/>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63</xdr:row>
      <xdr:rowOff>23952</xdr:rowOff>
    </xdr:from>
    <xdr:to>
      <xdr:col>102</xdr:col>
      <xdr:colOff>165100</xdr:colOff>
      <xdr:row>63</xdr:row>
      <xdr:rowOff>125552</xdr:rowOff>
    </xdr:to>
    <xdr:sp macro="" textlink="">
      <xdr:nvSpPr>
        <xdr:cNvPr id="597" name="フローチャート: 判断 596">
          <a:extLst>
            <a:ext uri="{FF2B5EF4-FFF2-40B4-BE49-F238E27FC236}">
              <a16:creationId xmlns:a16="http://schemas.microsoft.com/office/drawing/2014/main" id="{0F5EC8A3-2128-4D1A-9B44-447CC8CC55A5}"/>
            </a:ext>
          </a:extLst>
        </xdr:cNvPr>
        <xdr:cNvSpPr/>
      </xdr:nvSpPr>
      <xdr:spPr>
        <a:xfrm>
          <a:off x="17547590" y="10821492"/>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63</xdr:row>
      <xdr:rowOff>27610</xdr:rowOff>
    </xdr:from>
    <xdr:to>
      <xdr:col>98</xdr:col>
      <xdr:colOff>38100</xdr:colOff>
      <xdr:row>63</xdr:row>
      <xdr:rowOff>129210</xdr:rowOff>
    </xdr:to>
    <xdr:sp macro="" textlink="">
      <xdr:nvSpPr>
        <xdr:cNvPr id="598" name="フローチャート: 判断 597">
          <a:extLst>
            <a:ext uri="{FF2B5EF4-FFF2-40B4-BE49-F238E27FC236}">
              <a16:creationId xmlns:a16="http://schemas.microsoft.com/office/drawing/2014/main" id="{AD3AF275-1BFA-4AC4-A3D0-B0E2F5CABA36}"/>
            </a:ext>
          </a:extLst>
        </xdr:cNvPr>
        <xdr:cNvSpPr/>
      </xdr:nvSpPr>
      <xdr:spPr>
        <a:xfrm>
          <a:off x="16761460" y="10827055"/>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599" name="テキスト ボックス 598">
          <a:extLst>
            <a:ext uri="{FF2B5EF4-FFF2-40B4-BE49-F238E27FC236}">
              <a16:creationId xmlns:a16="http://schemas.microsoft.com/office/drawing/2014/main" id="{03809259-BAE3-4AC8-B3BB-D8943A92E213}"/>
            </a:ext>
          </a:extLst>
        </xdr:cNvPr>
        <xdr:cNvSpPr txBox="1"/>
      </xdr:nvSpPr>
      <xdr:spPr>
        <a:xfrm>
          <a:off x="1977644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600" name="テキスト ボックス 599">
          <a:extLst>
            <a:ext uri="{FF2B5EF4-FFF2-40B4-BE49-F238E27FC236}">
              <a16:creationId xmlns:a16="http://schemas.microsoft.com/office/drawing/2014/main" id="{77907DDF-8C88-41F5-8901-354C0DD7D304}"/>
            </a:ext>
          </a:extLst>
        </xdr:cNvPr>
        <xdr:cNvSpPr txBox="1"/>
      </xdr:nvSpPr>
      <xdr:spPr>
        <a:xfrm>
          <a:off x="190334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601" name="テキスト ボックス 600">
          <a:extLst>
            <a:ext uri="{FF2B5EF4-FFF2-40B4-BE49-F238E27FC236}">
              <a16:creationId xmlns:a16="http://schemas.microsoft.com/office/drawing/2014/main" id="{F42D0B87-4F58-4C3D-9C14-B1AAF94C4320}"/>
            </a:ext>
          </a:extLst>
        </xdr:cNvPr>
        <xdr:cNvSpPr txBox="1"/>
      </xdr:nvSpPr>
      <xdr:spPr>
        <a:xfrm>
          <a:off x="1822831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602" name="テキスト ボックス 601">
          <a:extLst>
            <a:ext uri="{FF2B5EF4-FFF2-40B4-BE49-F238E27FC236}">
              <a16:creationId xmlns:a16="http://schemas.microsoft.com/office/drawing/2014/main" id="{C3E21E0F-2AF4-4B9B-BBF7-C483DCD202F8}"/>
            </a:ext>
          </a:extLst>
        </xdr:cNvPr>
        <xdr:cNvSpPr txBox="1"/>
      </xdr:nvSpPr>
      <xdr:spPr>
        <a:xfrm>
          <a:off x="1743075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603" name="テキスト ボックス 602">
          <a:extLst>
            <a:ext uri="{FF2B5EF4-FFF2-40B4-BE49-F238E27FC236}">
              <a16:creationId xmlns:a16="http://schemas.microsoft.com/office/drawing/2014/main" id="{43998458-630C-4A0F-A45F-28B1F172FD74}"/>
            </a:ext>
          </a:extLst>
        </xdr:cNvPr>
        <xdr:cNvSpPr txBox="1"/>
      </xdr:nvSpPr>
      <xdr:spPr>
        <a:xfrm>
          <a:off x="1663319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63</xdr:row>
      <xdr:rowOff>18694</xdr:rowOff>
    </xdr:from>
    <xdr:to>
      <xdr:col>116</xdr:col>
      <xdr:colOff>114300</xdr:colOff>
      <xdr:row>63</xdr:row>
      <xdr:rowOff>120294</xdr:rowOff>
    </xdr:to>
    <xdr:sp macro="" textlink="">
      <xdr:nvSpPr>
        <xdr:cNvPr id="604" name="楕円 603">
          <a:extLst>
            <a:ext uri="{FF2B5EF4-FFF2-40B4-BE49-F238E27FC236}">
              <a16:creationId xmlns:a16="http://schemas.microsoft.com/office/drawing/2014/main" id="{BD66FA39-CB84-4F82-9623-4B580C93887A}"/>
            </a:ext>
          </a:extLst>
        </xdr:cNvPr>
        <xdr:cNvSpPr/>
      </xdr:nvSpPr>
      <xdr:spPr>
        <a:xfrm>
          <a:off x="19904710" y="10823854"/>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61</xdr:row>
      <xdr:rowOff>149521</xdr:rowOff>
    </xdr:from>
    <xdr:ext cx="469744" cy="259045"/>
    <xdr:sp macro="" textlink="">
      <xdr:nvSpPr>
        <xdr:cNvPr id="605" name="【保健センター・保健所】&#10;一人当たり面積該当値テキスト">
          <a:extLst>
            <a:ext uri="{FF2B5EF4-FFF2-40B4-BE49-F238E27FC236}">
              <a16:creationId xmlns:a16="http://schemas.microsoft.com/office/drawing/2014/main" id="{772347B6-1B0A-4515-9540-672415124AD9}"/>
            </a:ext>
          </a:extLst>
        </xdr:cNvPr>
        <xdr:cNvSpPr txBox="1"/>
      </xdr:nvSpPr>
      <xdr:spPr>
        <a:xfrm>
          <a:off x="19985990" y="10607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63</xdr:row>
      <xdr:rowOff>20751</xdr:rowOff>
    </xdr:from>
    <xdr:to>
      <xdr:col>112</xdr:col>
      <xdr:colOff>38100</xdr:colOff>
      <xdr:row>63</xdr:row>
      <xdr:rowOff>122351</xdr:rowOff>
    </xdr:to>
    <xdr:sp macro="" textlink="">
      <xdr:nvSpPr>
        <xdr:cNvPr id="606" name="楕円 605">
          <a:extLst>
            <a:ext uri="{FF2B5EF4-FFF2-40B4-BE49-F238E27FC236}">
              <a16:creationId xmlns:a16="http://schemas.microsoft.com/office/drawing/2014/main" id="{087ECAEC-A4E1-4763-B99C-3931B03E321F}"/>
            </a:ext>
          </a:extLst>
        </xdr:cNvPr>
        <xdr:cNvSpPr/>
      </xdr:nvSpPr>
      <xdr:spPr>
        <a:xfrm>
          <a:off x="19161760" y="10818291"/>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69494</xdr:rowOff>
    </xdr:from>
    <xdr:to>
      <xdr:col>116</xdr:col>
      <xdr:colOff>63500</xdr:colOff>
      <xdr:row>63</xdr:row>
      <xdr:rowOff>71551</xdr:rowOff>
    </xdr:to>
    <xdr:cxnSp macro="">
      <xdr:nvCxnSpPr>
        <xdr:cNvPr id="607" name="直線コネクタ 606">
          <a:extLst>
            <a:ext uri="{FF2B5EF4-FFF2-40B4-BE49-F238E27FC236}">
              <a16:creationId xmlns:a16="http://schemas.microsoft.com/office/drawing/2014/main" id="{4D649A4A-074F-4258-B944-95E156037CB2}"/>
            </a:ext>
          </a:extLst>
        </xdr:cNvPr>
        <xdr:cNvCxnSpPr/>
      </xdr:nvCxnSpPr>
      <xdr:spPr>
        <a:xfrm flipV="1">
          <a:off x="19204940" y="10868939"/>
          <a:ext cx="742950" cy="2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63</xdr:row>
      <xdr:rowOff>21895</xdr:rowOff>
    </xdr:from>
    <xdr:to>
      <xdr:col>107</xdr:col>
      <xdr:colOff>101600</xdr:colOff>
      <xdr:row>63</xdr:row>
      <xdr:rowOff>123495</xdr:rowOff>
    </xdr:to>
    <xdr:sp macro="" textlink="">
      <xdr:nvSpPr>
        <xdr:cNvPr id="608" name="楕円 607">
          <a:extLst>
            <a:ext uri="{FF2B5EF4-FFF2-40B4-BE49-F238E27FC236}">
              <a16:creationId xmlns:a16="http://schemas.microsoft.com/office/drawing/2014/main" id="{DF57638C-B0C9-4F2A-80F4-9A6BA17D8EEC}"/>
            </a:ext>
          </a:extLst>
        </xdr:cNvPr>
        <xdr:cNvSpPr/>
      </xdr:nvSpPr>
      <xdr:spPr>
        <a:xfrm>
          <a:off x="18345150" y="10819435"/>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71551</xdr:rowOff>
    </xdr:from>
    <xdr:to>
      <xdr:col>111</xdr:col>
      <xdr:colOff>177800</xdr:colOff>
      <xdr:row>63</xdr:row>
      <xdr:rowOff>72695</xdr:rowOff>
    </xdr:to>
    <xdr:cxnSp macro="">
      <xdr:nvCxnSpPr>
        <xdr:cNvPr id="609" name="直線コネクタ 608">
          <a:extLst>
            <a:ext uri="{FF2B5EF4-FFF2-40B4-BE49-F238E27FC236}">
              <a16:creationId xmlns:a16="http://schemas.microsoft.com/office/drawing/2014/main" id="{9A6D2DBF-53D8-4653-8D21-E5986EA588B8}"/>
            </a:ext>
          </a:extLst>
        </xdr:cNvPr>
        <xdr:cNvCxnSpPr/>
      </xdr:nvCxnSpPr>
      <xdr:spPr>
        <a:xfrm flipV="1">
          <a:off x="18399760" y="10870996"/>
          <a:ext cx="805180" cy="3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63</xdr:row>
      <xdr:rowOff>23723</xdr:rowOff>
    </xdr:from>
    <xdr:to>
      <xdr:col>102</xdr:col>
      <xdr:colOff>165100</xdr:colOff>
      <xdr:row>63</xdr:row>
      <xdr:rowOff>125323</xdr:rowOff>
    </xdr:to>
    <xdr:sp macro="" textlink="">
      <xdr:nvSpPr>
        <xdr:cNvPr id="610" name="楕円 609">
          <a:extLst>
            <a:ext uri="{FF2B5EF4-FFF2-40B4-BE49-F238E27FC236}">
              <a16:creationId xmlns:a16="http://schemas.microsoft.com/office/drawing/2014/main" id="{26B71858-F73D-43E1-9909-A8D494B035EF}"/>
            </a:ext>
          </a:extLst>
        </xdr:cNvPr>
        <xdr:cNvSpPr/>
      </xdr:nvSpPr>
      <xdr:spPr>
        <a:xfrm>
          <a:off x="17547590" y="10821263"/>
          <a:ext cx="10922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72695</xdr:rowOff>
    </xdr:from>
    <xdr:to>
      <xdr:col>107</xdr:col>
      <xdr:colOff>50800</xdr:colOff>
      <xdr:row>63</xdr:row>
      <xdr:rowOff>74523</xdr:rowOff>
    </xdr:to>
    <xdr:cxnSp macro="">
      <xdr:nvCxnSpPr>
        <xdr:cNvPr id="611" name="直線コネクタ 610">
          <a:extLst>
            <a:ext uri="{FF2B5EF4-FFF2-40B4-BE49-F238E27FC236}">
              <a16:creationId xmlns:a16="http://schemas.microsoft.com/office/drawing/2014/main" id="{CE32CF25-3EBE-4818-81F9-F1685AE5D41E}"/>
            </a:ext>
          </a:extLst>
        </xdr:cNvPr>
        <xdr:cNvCxnSpPr/>
      </xdr:nvCxnSpPr>
      <xdr:spPr>
        <a:xfrm flipV="1">
          <a:off x="17602200" y="10874045"/>
          <a:ext cx="797560" cy="18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63</xdr:row>
      <xdr:rowOff>24181</xdr:rowOff>
    </xdr:from>
    <xdr:to>
      <xdr:col>98</xdr:col>
      <xdr:colOff>38100</xdr:colOff>
      <xdr:row>63</xdr:row>
      <xdr:rowOff>125781</xdr:rowOff>
    </xdr:to>
    <xdr:sp macro="" textlink="">
      <xdr:nvSpPr>
        <xdr:cNvPr id="612" name="楕円 611">
          <a:extLst>
            <a:ext uri="{FF2B5EF4-FFF2-40B4-BE49-F238E27FC236}">
              <a16:creationId xmlns:a16="http://schemas.microsoft.com/office/drawing/2014/main" id="{FEA420EB-E4C2-49BA-99F9-42A3C5823180}"/>
            </a:ext>
          </a:extLst>
        </xdr:cNvPr>
        <xdr:cNvSpPr/>
      </xdr:nvSpPr>
      <xdr:spPr>
        <a:xfrm>
          <a:off x="16761460" y="10821721"/>
          <a:ext cx="78740" cy="10922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74523</xdr:rowOff>
    </xdr:from>
    <xdr:to>
      <xdr:col>102</xdr:col>
      <xdr:colOff>114300</xdr:colOff>
      <xdr:row>63</xdr:row>
      <xdr:rowOff>74981</xdr:rowOff>
    </xdr:to>
    <xdr:cxnSp macro="">
      <xdr:nvCxnSpPr>
        <xdr:cNvPr id="613" name="直線コネクタ 612">
          <a:extLst>
            <a:ext uri="{FF2B5EF4-FFF2-40B4-BE49-F238E27FC236}">
              <a16:creationId xmlns:a16="http://schemas.microsoft.com/office/drawing/2014/main" id="{68EF23DB-C3B6-46B5-927F-844736E6E05E}"/>
            </a:ext>
          </a:extLst>
        </xdr:cNvPr>
        <xdr:cNvCxnSpPr/>
      </xdr:nvCxnSpPr>
      <xdr:spPr>
        <a:xfrm flipV="1">
          <a:off x="16804640" y="10875873"/>
          <a:ext cx="797560" cy="4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63</xdr:row>
      <xdr:rowOff>133367</xdr:rowOff>
    </xdr:from>
    <xdr:ext cx="469744" cy="259045"/>
    <xdr:sp macro="" textlink="">
      <xdr:nvSpPr>
        <xdr:cNvPr id="614" name="n_1aveValue【保健センター・保健所】&#10;一人当たり面積">
          <a:extLst>
            <a:ext uri="{FF2B5EF4-FFF2-40B4-BE49-F238E27FC236}">
              <a16:creationId xmlns:a16="http://schemas.microsoft.com/office/drawing/2014/main" id="{C5B3427D-1C77-4549-82D6-D2CB0DBFBE5C}"/>
            </a:ext>
          </a:extLst>
        </xdr:cNvPr>
        <xdr:cNvSpPr txBox="1"/>
      </xdr:nvSpPr>
      <xdr:spPr>
        <a:xfrm>
          <a:off x="18982132" y="1093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136110</xdr:rowOff>
    </xdr:from>
    <xdr:ext cx="469744" cy="259045"/>
    <xdr:sp macro="" textlink="">
      <xdr:nvSpPr>
        <xdr:cNvPr id="615" name="n_2aveValue【保健センター・保健所】&#10;一人当たり面積">
          <a:extLst>
            <a:ext uri="{FF2B5EF4-FFF2-40B4-BE49-F238E27FC236}">
              <a16:creationId xmlns:a16="http://schemas.microsoft.com/office/drawing/2014/main" id="{22C2163E-36DE-4F0A-AD7F-6A63BEC480DC}"/>
            </a:ext>
          </a:extLst>
        </xdr:cNvPr>
        <xdr:cNvSpPr txBox="1"/>
      </xdr:nvSpPr>
      <xdr:spPr>
        <a:xfrm>
          <a:off x="18182032" y="109336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116679</xdr:rowOff>
    </xdr:from>
    <xdr:ext cx="469744" cy="259045"/>
    <xdr:sp macro="" textlink="">
      <xdr:nvSpPr>
        <xdr:cNvPr id="616" name="n_3aveValue【保健センター・保健所】&#10;一人当たり面積">
          <a:extLst>
            <a:ext uri="{FF2B5EF4-FFF2-40B4-BE49-F238E27FC236}">
              <a16:creationId xmlns:a16="http://schemas.microsoft.com/office/drawing/2014/main" id="{0234EB82-0C8B-41F5-976C-4C72706CCA60}"/>
            </a:ext>
          </a:extLst>
        </xdr:cNvPr>
        <xdr:cNvSpPr txBox="1"/>
      </xdr:nvSpPr>
      <xdr:spPr>
        <a:xfrm>
          <a:off x="17384472" y="109180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120337</xdr:rowOff>
    </xdr:from>
    <xdr:ext cx="469744" cy="259045"/>
    <xdr:sp macro="" textlink="">
      <xdr:nvSpPr>
        <xdr:cNvPr id="617" name="n_4aveValue【保健センター・保健所】&#10;一人当たり面積">
          <a:extLst>
            <a:ext uri="{FF2B5EF4-FFF2-40B4-BE49-F238E27FC236}">
              <a16:creationId xmlns:a16="http://schemas.microsoft.com/office/drawing/2014/main" id="{68C72010-2568-44D1-A6A0-324EC7BABE2E}"/>
            </a:ext>
          </a:extLst>
        </xdr:cNvPr>
        <xdr:cNvSpPr txBox="1"/>
      </xdr:nvSpPr>
      <xdr:spPr>
        <a:xfrm>
          <a:off x="16588817" y="109235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61</xdr:row>
      <xdr:rowOff>138878</xdr:rowOff>
    </xdr:from>
    <xdr:ext cx="469744" cy="259045"/>
    <xdr:sp macro="" textlink="">
      <xdr:nvSpPr>
        <xdr:cNvPr id="618" name="n_1mainValue【保健センター・保健所】&#10;一人当たり面積">
          <a:extLst>
            <a:ext uri="{FF2B5EF4-FFF2-40B4-BE49-F238E27FC236}">
              <a16:creationId xmlns:a16="http://schemas.microsoft.com/office/drawing/2014/main" id="{5B216C3C-7430-40CF-ABB5-1E6C9A2D18A1}"/>
            </a:ext>
          </a:extLst>
        </xdr:cNvPr>
        <xdr:cNvSpPr txBox="1"/>
      </xdr:nvSpPr>
      <xdr:spPr>
        <a:xfrm>
          <a:off x="18982132" y="105935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140022</xdr:rowOff>
    </xdr:from>
    <xdr:ext cx="469744" cy="259045"/>
    <xdr:sp macro="" textlink="">
      <xdr:nvSpPr>
        <xdr:cNvPr id="619" name="n_2mainValue【保健センター・保健所】&#10;一人当たり面積">
          <a:extLst>
            <a:ext uri="{FF2B5EF4-FFF2-40B4-BE49-F238E27FC236}">
              <a16:creationId xmlns:a16="http://schemas.microsoft.com/office/drawing/2014/main" id="{E6FEACFA-A516-466D-8550-C3973C3CD930}"/>
            </a:ext>
          </a:extLst>
        </xdr:cNvPr>
        <xdr:cNvSpPr txBox="1"/>
      </xdr:nvSpPr>
      <xdr:spPr>
        <a:xfrm>
          <a:off x="18182032" y="10594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141850</xdr:rowOff>
    </xdr:from>
    <xdr:ext cx="469744" cy="259045"/>
    <xdr:sp macro="" textlink="">
      <xdr:nvSpPr>
        <xdr:cNvPr id="620" name="n_3mainValue【保健センター・保健所】&#10;一人当たり面積">
          <a:extLst>
            <a:ext uri="{FF2B5EF4-FFF2-40B4-BE49-F238E27FC236}">
              <a16:creationId xmlns:a16="http://schemas.microsoft.com/office/drawing/2014/main" id="{BE8E3225-0EF7-421A-9215-5B9105CB0E5E}"/>
            </a:ext>
          </a:extLst>
        </xdr:cNvPr>
        <xdr:cNvSpPr txBox="1"/>
      </xdr:nvSpPr>
      <xdr:spPr>
        <a:xfrm>
          <a:off x="17384472" y="105983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142308</xdr:rowOff>
    </xdr:from>
    <xdr:ext cx="469744" cy="259045"/>
    <xdr:sp macro="" textlink="">
      <xdr:nvSpPr>
        <xdr:cNvPr id="621" name="n_4mainValue【保健センター・保健所】&#10;一人当たり面積">
          <a:extLst>
            <a:ext uri="{FF2B5EF4-FFF2-40B4-BE49-F238E27FC236}">
              <a16:creationId xmlns:a16="http://schemas.microsoft.com/office/drawing/2014/main" id="{FAF03455-3C3D-4995-A659-C61AD4F1CF13}"/>
            </a:ext>
          </a:extLst>
        </xdr:cNvPr>
        <xdr:cNvSpPr txBox="1"/>
      </xdr:nvSpPr>
      <xdr:spPr>
        <a:xfrm>
          <a:off x="16588817" y="1059885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622" name="正方形/長方形 621">
          <a:extLst>
            <a:ext uri="{FF2B5EF4-FFF2-40B4-BE49-F238E27FC236}">
              <a16:creationId xmlns:a16="http://schemas.microsoft.com/office/drawing/2014/main" id="{798C65CD-0F09-4B69-8A15-F8CE541F1C86}"/>
            </a:ext>
          </a:extLst>
        </xdr:cNvPr>
        <xdr:cNvSpPr/>
      </xdr:nvSpPr>
      <xdr:spPr>
        <a:xfrm>
          <a:off x="11203940" y="11811000"/>
          <a:ext cx="424815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623" name="正方形/長方形 622">
          <a:extLst>
            <a:ext uri="{FF2B5EF4-FFF2-40B4-BE49-F238E27FC236}">
              <a16:creationId xmlns:a16="http://schemas.microsoft.com/office/drawing/2014/main" id="{882C96EA-9E90-4828-884C-E1019A4EBC05}"/>
            </a:ext>
          </a:extLst>
        </xdr:cNvPr>
        <xdr:cNvSpPr/>
      </xdr:nvSpPr>
      <xdr:spPr>
        <a:xfrm>
          <a:off x="113157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624" name="正方形/長方形 623">
          <a:extLst>
            <a:ext uri="{FF2B5EF4-FFF2-40B4-BE49-F238E27FC236}">
              <a16:creationId xmlns:a16="http://schemas.microsoft.com/office/drawing/2014/main" id="{9BC07B44-3BF2-4A8B-A83C-EDBB7E0B0D1F}"/>
            </a:ext>
          </a:extLst>
        </xdr:cNvPr>
        <xdr:cNvSpPr/>
      </xdr:nvSpPr>
      <xdr:spPr>
        <a:xfrm>
          <a:off x="113157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625" name="正方形/長方形 624">
          <a:extLst>
            <a:ext uri="{FF2B5EF4-FFF2-40B4-BE49-F238E27FC236}">
              <a16:creationId xmlns:a16="http://schemas.microsoft.com/office/drawing/2014/main" id="{90DAECEB-40DF-4A4A-A408-18E43AC71916}"/>
            </a:ext>
          </a:extLst>
        </xdr:cNvPr>
        <xdr:cNvSpPr/>
      </xdr:nvSpPr>
      <xdr:spPr>
        <a:xfrm>
          <a:off x="122326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626" name="正方形/長方形 625">
          <a:extLst>
            <a:ext uri="{FF2B5EF4-FFF2-40B4-BE49-F238E27FC236}">
              <a16:creationId xmlns:a16="http://schemas.microsoft.com/office/drawing/2014/main" id="{AC936B93-3A9B-4805-AFA7-0E341F6F08CD}"/>
            </a:ext>
          </a:extLst>
        </xdr:cNvPr>
        <xdr:cNvSpPr/>
      </xdr:nvSpPr>
      <xdr:spPr>
        <a:xfrm>
          <a:off x="122326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627" name="正方形/長方形 626">
          <a:extLst>
            <a:ext uri="{FF2B5EF4-FFF2-40B4-BE49-F238E27FC236}">
              <a16:creationId xmlns:a16="http://schemas.microsoft.com/office/drawing/2014/main" id="{344928E3-2316-44CB-BD0E-3F042D6B2ADD}"/>
            </a:ext>
          </a:extLst>
        </xdr:cNvPr>
        <xdr:cNvSpPr/>
      </xdr:nvSpPr>
      <xdr:spPr>
        <a:xfrm>
          <a:off x="1326134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628" name="正方形/長方形 627">
          <a:extLst>
            <a:ext uri="{FF2B5EF4-FFF2-40B4-BE49-F238E27FC236}">
              <a16:creationId xmlns:a16="http://schemas.microsoft.com/office/drawing/2014/main" id="{557A3990-AC90-440D-8D9F-07ABB0A208A7}"/>
            </a:ext>
          </a:extLst>
        </xdr:cNvPr>
        <xdr:cNvSpPr/>
      </xdr:nvSpPr>
      <xdr:spPr>
        <a:xfrm>
          <a:off x="1326134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629" name="正方形/長方形 628">
          <a:extLst>
            <a:ext uri="{FF2B5EF4-FFF2-40B4-BE49-F238E27FC236}">
              <a16:creationId xmlns:a16="http://schemas.microsoft.com/office/drawing/2014/main" id="{11FCE406-498D-4002-806E-3AC2F9022ED7}"/>
            </a:ext>
          </a:extLst>
        </xdr:cNvPr>
        <xdr:cNvSpPr/>
      </xdr:nvSpPr>
      <xdr:spPr>
        <a:xfrm>
          <a:off x="11203940" y="12950190"/>
          <a:ext cx="424815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630" name="テキスト ボックス 629">
          <a:extLst>
            <a:ext uri="{FF2B5EF4-FFF2-40B4-BE49-F238E27FC236}">
              <a16:creationId xmlns:a16="http://schemas.microsoft.com/office/drawing/2014/main" id="{B4C96C97-CF26-482A-BE8A-296559E6AAAE}"/>
            </a:ext>
          </a:extLst>
        </xdr:cNvPr>
        <xdr:cNvSpPr txBox="1"/>
      </xdr:nvSpPr>
      <xdr:spPr>
        <a:xfrm>
          <a:off x="1116584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631" name="直線コネクタ 630">
          <a:extLst>
            <a:ext uri="{FF2B5EF4-FFF2-40B4-BE49-F238E27FC236}">
              <a16:creationId xmlns:a16="http://schemas.microsoft.com/office/drawing/2014/main" id="{2C090AFF-1D0E-4BC8-868A-2C0EBDEC52AD}"/>
            </a:ext>
          </a:extLst>
        </xdr:cNvPr>
        <xdr:cNvCxnSpPr/>
      </xdr:nvCxnSpPr>
      <xdr:spPr>
        <a:xfrm>
          <a:off x="1120394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632" name="テキスト ボックス 631">
          <a:extLst>
            <a:ext uri="{FF2B5EF4-FFF2-40B4-BE49-F238E27FC236}">
              <a16:creationId xmlns:a16="http://schemas.microsoft.com/office/drawing/2014/main" id="{2C569BA9-3FF2-4BFA-95DB-966620B40CF8}"/>
            </a:ext>
          </a:extLst>
        </xdr:cNvPr>
        <xdr:cNvSpPr txBox="1"/>
      </xdr:nvSpPr>
      <xdr:spPr>
        <a:xfrm>
          <a:off x="10801531" y="1509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168729</xdr:rowOff>
    </xdr:from>
    <xdr:to>
      <xdr:col>89</xdr:col>
      <xdr:colOff>177800</xdr:colOff>
      <xdr:row>86</xdr:row>
      <xdr:rowOff>168729</xdr:rowOff>
    </xdr:to>
    <xdr:cxnSp macro="">
      <xdr:nvCxnSpPr>
        <xdr:cNvPr id="633" name="直線コネクタ 632">
          <a:extLst>
            <a:ext uri="{FF2B5EF4-FFF2-40B4-BE49-F238E27FC236}">
              <a16:creationId xmlns:a16="http://schemas.microsoft.com/office/drawing/2014/main" id="{45D5054D-4985-4AC2-A676-1BC0AF4650DF}"/>
            </a:ext>
          </a:extLst>
        </xdr:cNvPr>
        <xdr:cNvCxnSpPr/>
      </xdr:nvCxnSpPr>
      <xdr:spPr>
        <a:xfrm>
          <a:off x="11203940" y="1491723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86</xdr:row>
      <xdr:rowOff>26506</xdr:rowOff>
    </xdr:from>
    <xdr:ext cx="467179" cy="259045"/>
    <xdr:sp macro="" textlink="">
      <xdr:nvSpPr>
        <xdr:cNvPr id="634" name="テキスト ボックス 633">
          <a:extLst>
            <a:ext uri="{FF2B5EF4-FFF2-40B4-BE49-F238E27FC236}">
              <a16:creationId xmlns:a16="http://schemas.microsoft.com/office/drawing/2014/main" id="{829866AC-138F-403E-BD8F-19B8FFD5F65D}"/>
            </a:ext>
          </a:extLst>
        </xdr:cNvPr>
        <xdr:cNvSpPr txBox="1"/>
      </xdr:nvSpPr>
      <xdr:spPr>
        <a:xfrm>
          <a:off x="10801531"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13607</xdr:rowOff>
    </xdr:from>
    <xdr:to>
      <xdr:col>89</xdr:col>
      <xdr:colOff>177800</xdr:colOff>
      <xdr:row>85</xdr:row>
      <xdr:rowOff>13607</xdr:rowOff>
    </xdr:to>
    <xdr:cxnSp macro="">
      <xdr:nvCxnSpPr>
        <xdr:cNvPr id="635" name="直線コネクタ 634">
          <a:extLst>
            <a:ext uri="{FF2B5EF4-FFF2-40B4-BE49-F238E27FC236}">
              <a16:creationId xmlns:a16="http://schemas.microsoft.com/office/drawing/2014/main" id="{99660EEF-A568-4EFD-9E66-E57A8039F91F}"/>
            </a:ext>
          </a:extLst>
        </xdr:cNvPr>
        <xdr:cNvCxnSpPr/>
      </xdr:nvCxnSpPr>
      <xdr:spPr>
        <a:xfrm>
          <a:off x="11203940" y="1459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42834</xdr:rowOff>
    </xdr:from>
    <xdr:ext cx="403059" cy="259045"/>
    <xdr:sp macro="" textlink="">
      <xdr:nvSpPr>
        <xdr:cNvPr id="636" name="テキスト ボックス 635">
          <a:extLst>
            <a:ext uri="{FF2B5EF4-FFF2-40B4-BE49-F238E27FC236}">
              <a16:creationId xmlns:a16="http://schemas.microsoft.com/office/drawing/2014/main" id="{D174C388-0068-4177-AA6A-DF1D9D1E2AB4}"/>
            </a:ext>
          </a:extLst>
        </xdr:cNvPr>
        <xdr:cNvSpPr txBox="1"/>
      </xdr:nvSpPr>
      <xdr:spPr>
        <a:xfrm>
          <a:off x="10842791" y="1444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29936</xdr:rowOff>
    </xdr:from>
    <xdr:to>
      <xdr:col>89</xdr:col>
      <xdr:colOff>177800</xdr:colOff>
      <xdr:row>83</xdr:row>
      <xdr:rowOff>29936</xdr:rowOff>
    </xdr:to>
    <xdr:cxnSp macro="">
      <xdr:nvCxnSpPr>
        <xdr:cNvPr id="637" name="直線コネクタ 636">
          <a:extLst>
            <a:ext uri="{FF2B5EF4-FFF2-40B4-BE49-F238E27FC236}">
              <a16:creationId xmlns:a16="http://schemas.microsoft.com/office/drawing/2014/main" id="{5FE1911E-ED1D-4235-B3D4-05D8D8E6A853}"/>
            </a:ext>
          </a:extLst>
        </xdr:cNvPr>
        <xdr:cNvCxnSpPr/>
      </xdr:nvCxnSpPr>
      <xdr:spPr>
        <a:xfrm>
          <a:off x="11203940" y="1425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59163</xdr:rowOff>
    </xdr:from>
    <xdr:ext cx="403059" cy="259045"/>
    <xdr:sp macro="" textlink="">
      <xdr:nvSpPr>
        <xdr:cNvPr id="638" name="テキスト ボックス 637">
          <a:extLst>
            <a:ext uri="{FF2B5EF4-FFF2-40B4-BE49-F238E27FC236}">
              <a16:creationId xmlns:a16="http://schemas.microsoft.com/office/drawing/2014/main" id="{959E7F55-9E6C-4F78-80AD-1DE022DDB743}"/>
            </a:ext>
          </a:extLst>
        </xdr:cNvPr>
        <xdr:cNvSpPr txBox="1"/>
      </xdr:nvSpPr>
      <xdr:spPr>
        <a:xfrm>
          <a:off x="10842791" y="1411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46264</xdr:rowOff>
    </xdr:from>
    <xdr:to>
      <xdr:col>89</xdr:col>
      <xdr:colOff>177800</xdr:colOff>
      <xdr:row>81</xdr:row>
      <xdr:rowOff>46264</xdr:rowOff>
    </xdr:to>
    <xdr:cxnSp macro="">
      <xdr:nvCxnSpPr>
        <xdr:cNvPr id="639" name="直線コネクタ 638">
          <a:extLst>
            <a:ext uri="{FF2B5EF4-FFF2-40B4-BE49-F238E27FC236}">
              <a16:creationId xmlns:a16="http://schemas.microsoft.com/office/drawing/2014/main" id="{F4158251-409A-4790-ABBE-064071810BB7}"/>
            </a:ext>
          </a:extLst>
        </xdr:cNvPr>
        <xdr:cNvCxnSpPr/>
      </xdr:nvCxnSpPr>
      <xdr:spPr>
        <a:xfrm>
          <a:off x="11203940" y="1393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75491</xdr:rowOff>
    </xdr:from>
    <xdr:ext cx="403059" cy="259045"/>
    <xdr:sp macro="" textlink="">
      <xdr:nvSpPr>
        <xdr:cNvPr id="640" name="テキスト ボックス 639">
          <a:extLst>
            <a:ext uri="{FF2B5EF4-FFF2-40B4-BE49-F238E27FC236}">
              <a16:creationId xmlns:a16="http://schemas.microsoft.com/office/drawing/2014/main" id="{779F8E5A-506C-41DA-8675-D8210FCEF6CD}"/>
            </a:ext>
          </a:extLst>
        </xdr:cNvPr>
        <xdr:cNvSpPr txBox="1"/>
      </xdr:nvSpPr>
      <xdr:spPr>
        <a:xfrm>
          <a:off x="10842791" y="1379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62593</xdr:rowOff>
    </xdr:from>
    <xdr:to>
      <xdr:col>89</xdr:col>
      <xdr:colOff>177800</xdr:colOff>
      <xdr:row>79</xdr:row>
      <xdr:rowOff>62593</xdr:rowOff>
    </xdr:to>
    <xdr:cxnSp macro="">
      <xdr:nvCxnSpPr>
        <xdr:cNvPr id="641" name="直線コネクタ 640">
          <a:extLst>
            <a:ext uri="{FF2B5EF4-FFF2-40B4-BE49-F238E27FC236}">
              <a16:creationId xmlns:a16="http://schemas.microsoft.com/office/drawing/2014/main" id="{37BD3AC5-7884-4377-A30C-03F0C05E55B8}"/>
            </a:ext>
          </a:extLst>
        </xdr:cNvPr>
        <xdr:cNvCxnSpPr/>
      </xdr:nvCxnSpPr>
      <xdr:spPr>
        <a:xfrm>
          <a:off x="11203940" y="1360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91820</xdr:rowOff>
    </xdr:from>
    <xdr:ext cx="403059" cy="259045"/>
    <xdr:sp macro="" textlink="">
      <xdr:nvSpPr>
        <xdr:cNvPr id="642" name="テキスト ボックス 641">
          <a:extLst>
            <a:ext uri="{FF2B5EF4-FFF2-40B4-BE49-F238E27FC236}">
              <a16:creationId xmlns:a16="http://schemas.microsoft.com/office/drawing/2014/main" id="{36DF4F2D-0B63-4C8F-AF19-05173904BEAD}"/>
            </a:ext>
          </a:extLst>
        </xdr:cNvPr>
        <xdr:cNvSpPr txBox="1"/>
      </xdr:nvSpPr>
      <xdr:spPr>
        <a:xfrm>
          <a:off x="10842791" y="1346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78921</xdr:rowOff>
    </xdr:from>
    <xdr:to>
      <xdr:col>89</xdr:col>
      <xdr:colOff>177800</xdr:colOff>
      <xdr:row>77</xdr:row>
      <xdr:rowOff>78921</xdr:rowOff>
    </xdr:to>
    <xdr:cxnSp macro="">
      <xdr:nvCxnSpPr>
        <xdr:cNvPr id="643" name="直線コネクタ 642">
          <a:extLst>
            <a:ext uri="{FF2B5EF4-FFF2-40B4-BE49-F238E27FC236}">
              <a16:creationId xmlns:a16="http://schemas.microsoft.com/office/drawing/2014/main" id="{5E8A0543-17E3-47A7-A76C-B70A3CA8AE35}"/>
            </a:ext>
          </a:extLst>
        </xdr:cNvPr>
        <xdr:cNvCxnSpPr/>
      </xdr:nvCxnSpPr>
      <xdr:spPr>
        <a:xfrm>
          <a:off x="11203940" y="1328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76</xdr:row>
      <xdr:rowOff>108148</xdr:rowOff>
    </xdr:from>
    <xdr:ext cx="338939" cy="259045"/>
    <xdr:sp macro="" textlink="">
      <xdr:nvSpPr>
        <xdr:cNvPr id="644" name="テキスト ボックス 643">
          <a:extLst>
            <a:ext uri="{FF2B5EF4-FFF2-40B4-BE49-F238E27FC236}">
              <a16:creationId xmlns:a16="http://schemas.microsoft.com/office/drawing/2014/main" id="{C57FC9CB-0BC9-4908-A81B-B825DCEAD8AF}"/>
            </a:ext>
          </a:extLst>
        </xdr:cNvPr>
        <xdr:cNvSpPr txBox="1"/>
      </xdr:nvSpPr>
      <xdr:spPr>
        <a:xfrm>
          <a:off x="10905006" y="1313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645" name="直線コネクタ 644">
          <a:extLst>
            <a:ext uri="{FF2B5EF4-FFF2-40B4-BE49-F238E27FC236}">
              <a16:creationId xmlns:a16="http://schemas.microsoft.com/office/drawing/2014/main" id="{7AED9097-424C-4DA2-97E1-6937BC3B7C52}"/>
            </a:ext>
          </a:extLst>
        </xdr:cNvPr>
        <xdr:cNvCxnSpPr/>
      </xdr:nvCxnSpPr>
      <xdr:spPr>
        <a:xfrm>
          <a:off x="1120394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75</xdr:row>
      <xdr:rowOff>95250</xdr:rowOff>
    </xdr:from>
    <xdr:to>
      <xdr:col>90</xdr:col>
      <xdr:colOff>25400</xdr:colOff>
      <xdr:row>88</xdr:row>
      <xdr:rowOff>152400</xdr:rowOff>
    </xdr:to>
    <xdr:sp macro="" textlink="">
      <xdr:nvSpPr>
        <xdr:cNvPr id="646" name="【消防施設】&#10;有形固定資産減価償却率グラフ枠">
          <a:extLst>
            <a:ext uri="{FF2B5EF4-FFF2-40B4-BE49-F238E27FC236}">
              <a16:creationId xmlns:a16="http://schemas.microsoft.com/office/drawing/2014/main" id="{F6CA7148-759C-48DD-B526-8E9A79E4DE0C}"/>
            </a:ext>
          </a:extLst>
        </xdr:cNvPr>
        <xdr:cNvSpPr/>
      </xdr:nvSpPr>
      <xdr:spPr>
        <a:xfrm>
          <a:off x="11203940" y="12950190"/>
          <a:ext cx="424815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77</xdr:row>
      <xdr:rowOff>123008</xdr:rowOff>
    </xdr:from>
    <xdr:to>
      <xdr:col>85</xdr:col>
      <xdr:colOff>126364</xdr:colOff>
      <xdr:row>86</xdr:row>
      <xdr:rowOff>168729</xdr:rowOff>
    </xdr:to>
    <xdr:cxnSp macro="">
      <xdr:nvCxnSpPr>
        <xdr:cNvPr id="647" name="直線コネクタ 646">
          <a:extLst>
            <a:ext uri="{FF2B5EF4-FFF2-40B4-BE49-F238E27FC236}">
              <a16:creationId xmlns:a16="http://schemas.microsoft.com/office/drawing/2014/main" id="{34C3DB32-BAAC-42C4-96CD-EE7AB613AC7F}"/>
            </a:ext>
          </a:extLst>
        </xdr:cNvPr>
        <xdr:cNvCxnSpPr/>
      </xdr:nvCxnSpPr>
      <xdr:spPr>
        <a:xfrm flipV="1">
          <a:off x="14703424" y="13326563"/>
          <a:ext cx="0" cy="15906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87</xdr:row>
      <xdr:rowOff>1106</xdr:rowOff>
    </xdr:from>
    <xdr:ext cx="469744" cy="259045"/>
    <xdr:sp macro="" textlink="">
      <xdr:nvSpPr>
        <xdr:cNvPr id="648" name="【消防施設】&#10;有形固定資産減価償却率最小値テキスト">
          <a:extLst>
            <a:ext uri="{FF2B5EF4-FFF2-40B4-BE49-F238E27FC236}">
              <a16:creationId xmlns:a16="http://schemas.microsoft.com/office/drawing/2014/main" id="{7F264337-AACF-40DA-A94F-99476A0F42F7}"/>
            </a:ext>
          </a:extLst>
        </xdr:cNvPr>
        <xdr:cNvSpPr txBox="1"/>
      </xdr:nvSpPr>
      <xdr:spPr>
        <a:xfrm>
          <a:off x="14742160" y="1491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168729</xdr:rowOff>
    </xdr:from>
    <xdr:to>
      <xdr:col>86</xdr:col>
      <xdr:colOff>25400</xdr:colOff>
      <xdr:row>86</xdr:row>
      <xdr:rowOff>168729</xdr:rowOff>
    </xdr:to>
    <xdr:cxnSp macro="">
      <xdr:nvCxnSpPr>
        <xdr:cNvPr id="649" name="直線コネクタ 648">
          <a:extLst>
            <a:ext uri="{FF2B5EF4-FFF2-40B4-BE49-F238E27FC236}">
              <a16:creationId xmlns:a16="http://schemas.microsoft.com/office/drawing/2014/main" id="{139F6A2A-526C-4832-8ED6-1534B73530A7}"/>
            </a:ext>
          </a:extLst>
        </xdr:cNvPr>
        <xdr:cNvCxnSpPr/>
      </xdr:nvCxnSpPr>
      <xdr:spPr>
        <a:xfrm>
          <a:off x="14611350" y="1491723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69685</xdr:rowOff>
    </xdr:from>
    <xdr:ext cx="340478" cy="259045"/>
    <xdr:sp macro="" textlink="">
      <xdr:nvSpPr>
        <xdr:cNvPr id="650" name="【消防施設】&#10;有形固定資産減価償却率最大値テキスト">
          <a:extLst>
            <a:ext uri="{FF2B5EF4-FFF2-40B4-BE49-F238E27FC236}">
              <a16:creationId xmlns:a16="http://schemas.microsoft.com/office/drawing/2014/main" id="{BFDF0742-8F81-4A67-B186-A2DC82D8A083}"/>
            </a:ext>
          </a:extLst>
        </xdr:cNvPr>
        <xdr:cNvSpPr txBox="1"/>
      </xdr:nvSpPr>
      <xdr:spPr>
        <a:xfrm>
          <a:off x="14742160" y="13097980"/>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77</xdr:row>
      <xdr:rowOff>123008</xdr:rowOff>
    </xdr:from>
    <xdr:to>
      <xdr:col>86</xdr:col>
      <xdr:colOff>25400</xdr:colOff>
      <xdr:row>77</xdr:row>
      <xdr:rowOff>123008</xdr:rowOff>
    </xdr:to>
    <xdr:cxnSp macro="">
      <xdr:nvCxnSpPr>
        <xdr:cNvPr id="651" name="直線コネクタ 650">
          <a:extLst>
            <a:ext uri="{FF2B5EF4-FFF2-40B4-BE49-F238E27FC236}">
              <a16:creationId xmlns:a16="http://schemas.microsoft.com/office/drawing/2014/main" id="{1EBDEFEF-9F11-4B9B-8267-BF72E9EBB599}"/>
            </a:ext>
          </a:extLst>
        </xdr:cNvPr>
        <xdr:cNvCxnSpPr/>
      </xdr:nvCxnSpPr>
      <xdr:spPr>
        <a:xfrm>
          <a:off x="14611350" y="1332656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104520</xdr:rowOff>
    </xdr:from>
    <xdr:ext cx="405111" cy="259045"/>
    <xdr:sp macro="" textlink="">
      <xdr:nvSpPr>
        <xdr:cNvPr id="652" name="【消防施設】&#10;有形固定資産減価償却率平均値テキスト">
          <a:extLst>
            <a:ext uri="{FF2B5EF4-FFF2-40B4-BE49-F238E27FC236}">
              <a16:creationId xmlns:a16="http://schemas.microsoft.com/office/drawing/2014/main" id="{56DFFDF4-740C-452B-AE5F-528B2AC674A5}"/>
            </a:ext>
          </a:extLst>
        </xdr:cNvPr>
        <xdr:cNvSpPr txBox="1"/>
      </xdr:nvSpPr>
      <xdr:spPr>
        <a:xfrm>
          <a:off x="14742160" y="14161515"/>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126093</xdr:rowOff>
    </xdr:from>
    <xdr:to>
      <xdr:col>85</xdr:col>
      <xdr:colOff>177800</xdr:colOff>
      <xdr:row>83</xdr:row>
      <xdr:rowOff>56243</xdr:rowOff>
    </xdr:to>
    <xdr:sp macro="" textlink="">
      <xdr:nvSpPr>
        <xdr:cNvPr id="653" name="フローチャート: 判断 652">
          <a:extLst>
            <a:ext uri="{FF2B5EF4-FFF2-40B4-BE49-F238E27FC236}">
              <a16:creationId xmlns:a16="http://schemas.microsoft.com/office/drawing/2014/main" id="{BCC2B020-6DB9-433E-BF74-12BF3515ECEC}"/>
            </a:ext>
          </a:extLst>
        </xdr:cNvPr>
        <xdr:cNvSpPr/>
      </xdr:nvSpPr>
      <xdr:spPr>
        <a:xfrm>
          <a:off x="14649450" y="14188803"/>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98334</xdr:rowOff>
    </xdr:from>
    <xdr:to>
      <xdr:col>81</xdr:col>
      <xdr:colOff>101600</xdr:colOff>
      <xdr:row>83</xdr:row>
      <xdr:rowOff>28484</xdr:rowOff>
    </xdr:to>
    <xdr:sp macro="" textlink="">
      <xdr:nvSpPr>
        <xdr:cNvPr id="654" name="フローチャート: 判断 653">
          <a:extLst>
            <a:ext uri="{FF2B5EF4-FFF2-40B4-BE49-F238E27FC236}">
              <a16:creationId xmlns:a16="http://schemas.microsoft.com/office/drawing/2014/main" id="{5C5F755F-33B5-4489-B272-D0D9C4B52AC4}"/>
            </a:ext>
          </a:extLst>
        </xdr:cNvPr>
        <xdr:cNvSpPr/>
      </xdr:nvSpPr>
      <xdr:spPr>
        <a:xfrm>
          <a:off x="13887450" y="1415342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82006</xdr:rowOff>
    </xdr:from>
    <xdr:to>
      <xdr:col>76</xdr:col>
      <xdr:colOff>165100</xdr:colOff>
      <xdr:row>83</xdr:row>
      <xdr:rowOff>12156</xdr:rowOff>
    </xdr:to>
    <xdr:sp macro="" textlink="">
      <xdr:nvSpPr>
        <xdr:cNvPr id="655" name="フローチャート: 判断 654">
          <a:extLst>
            <a:ext uri="{FF2B5EF4-FFF2-40B4-BE49-F238E27FC236}">
              <a16:creationId xmlns:a16="http://schemas.microsoft.com/office/drawing/2014/main" id="{D59265C5-616C-4862-9CEC-2396B4C333F1}"/>
            </a:ext>
          </a:extLst>
        </xdr:cNvPr>
        <xdr:cNvSpPr/>
      </xdr:nvSpPr>
      <xdr:spPr>
        <a:xfrm>
          <a:off x="13089890" y="14142811"/>
          <a:ext cx="10922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135889</xdr:rowOff>
    </xdr:from>
    <xdr:to>
      <xdr:col>72</xdr:col>
      <xdr:colOff>38100</xdr:colOff>
      <xdr:row>83</xdr:row>
      <xdr:rowOff>66039</xdr:rowOff>
    </xdr:to>
    <xdr:sp macro="" textlink="">
      <xdr:nvSpPr>
        <xdr:cNvPr id="656" name="フローチャート: 判断 655">
          <a:extLst>
            <a:ext uri="{FF2B5EF4-FFF2-40B4-BE49-F238E27FC236}">
              <a16:creationId xmlns:a16="http://schemas.microsoft.com/office/drawing/2014/main" id="{36640649-D70B-4F28-8CF1-E89E0DA07B20}"/>
            </a:ext>
          </a:extLst>
        </xdr:cNvPr>
        <xdr:cNvSpPr/>
      </xdr:nvSpPr>
      <xdr:spPr>
        <a:xfrm>
          <a:off x="12303760" y="14190979"/>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83</xdr:row>
      <xdr:rowOff>24856</xdr:rowOff>
    </xdr:from>
    <xdr:to>
      <xdr:col>67</xdr:col>
      <xdr:colOff>101600</xdr:colOff>
      <xdr:row>83</xdr:row>
      <xdr:rowOff>126456</xdr:rowOff>
    </xdr:to>
    <xdr:sp macro="" textlink="">
      <xdr:nvSpPr>
        <xdr:cNvPr id="657" name="フローチャート: 判断 656">
          <a:extLst>
            <a:ext uri="{FF2B5EF4-FFF2-40B4-BE49-F238E27FC236}">
              <a16:creationId xmlns:a16="http://schemas.microsoft.com/office/drawing/2014/main" id="{5531A887-AC26-463F-B22D-07806DB0DA1E}"/>
            </a:ext>
          </a:extLst>
        </xdr:cNvPr>
        <xdr:cNvSpPr/>
      </xdr:nvSpPr>
      <xdr:spPr>
        <a:xfrm>
          <a:off x="11487150" y="14251396"/>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658" name="テキスト ボックス 657">
          <a:extLst>
            <a:ext uri="{FF2B5EF4-FFF2-40B4-BE49-F238E27FC236}">
              <a16:creationId xmlns:a16="http://schemas.microsoft.com/office/drawing/2014/main" id="{D3235545-4B67-4009-B3DC-079EAA174AAC}"/>
            </a:ext>
          </a:extLst>
        </xdr:cNvPr>
        <xdr:cNvSpPr txBox="1"/>
      </xdr:nvSpPr>
      <xdr:spPr>
        <a:xfrm>
          <a:off x="14532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659" name="テキスト ボックス 658">
          <a:extLst>
            <a:ext uri="{FF2B5EF4-FFF2-40B4-BE49-F238E27FC236}">
              <a16:creationId xmlns:a16="http://schemas.microsoft.com/office/drawing/2014/main" id="{9ADC1B26-7D8E-42C7-A48A-7F380160EFAF}"/>
            </a:ext>
          </a:extLst>
        </xdr:cNvPr>
        <xdr:cNvSpPr txBox="1"/>
      </xdr:nvSpPr>
      <xdr:spPr>
        <a:xfrm>
          <a:off x="137706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660" name="テキスト ボックス 659">
          <a:extLst>
            <a:ext uri="{FF2B5EF4-FFF2-40B4-BE49-F238E27FC236}">
              <a16:creationId xmlns:a16="http://schemas.microsoft.com/office/drawing/2014/main" id="{C919C7A0-0CB4-4EE7-B449-949EEB93B501}"/>
            </a:ext>
          </a:extLst>
        </xdr:cNvPr>
        <xdr:cNvSpPr txBox="1"/>
      </xdr:nvSpPr>
      <xdr:spPr>
        <a:xfrm>
          <a:off x="129730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661" name="テキスト ボックス 660">
          <a:extLst>
            <a:ext uri="{FF2B5EF4-FFF2-40B4-BE49-F238E27FC236}">
              <a16:creationId xmlns:a16="http://schemas.microsoft.com/office/drawing/2014/main" id="{438D768D-0277-418F-A4D6-A365F22DDD65}"/>
            </a:ext>
          </a:extLst>
        </xdr:cNvPr>
        <xdr:cNvSpPr txBox="1"/>
      </xdr:nvSpPr>
      <xdr:spPr>
        <a:xfrm>
          <a:off x="12175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662" name="テキスト ボックス 661">
          <a:extLst>
            <a:ext uri="{FF2B5EF4-FFF2-40B4-BE49-F238E27FC236}">
              <a16:creationId xmlns:a16="http://schemas.microsoft.com/office/drawing/2014/main" id="{0A82EE73-468A-4DC4-ABD5-741526F04A1C}"/>
            </a:ext>
          </a:extLst>
        </xdr:cNvPr>
        <xdr:cNvSpPr txBox="1"/>
      </xdr:nvSpPr>
      <xdr:spPr>
        <a:xfrm>
          <a:off x="11370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79</xdr:row>
      <xdr:rowOff>78739</xdr:rowOff>
    </xdr:from>
    <xdr:to>
      <xdr:col>85</xdr:col>
      <xdr:colOff>177800</xdr:colOff>
      <xdr:row>80</xdr:row>
      <xdr:rowOff>8889</xdr:rowOff>
    </xdr:to>
    <xdr:sp macro="" textlink="">
      <xdr:nvSpPr>
        <xdr:cNvPr id="663" name="楕円 662">
          <a:extLst>
            <a:ext uri="{FF2B5EF4-FFF2-40B4-BE49-F238E27FC236}">
              <a16:creationId xmlns:a16="http://schemas.microsoft.com/office/drawing/2014/main" id="{9E42198A-865A-43F4-883E-F65B9189D920}"/>
            </a:ext>
          </a:extLst>
        </xdr:cNvPr>
        <xdr:cNvSpPr/>
      </xdr:nvSpPr>
      <xdr:spPr>
        <a:xfrm>
          <a:off x="14649450" y="13623289"/>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78</xdr:row>
      <xdr:rowOff>101616</xdr:rowOff>
    </xdr:from>
    <xdr:ext cx="405111" cy="259045"/>
    <xdr:sp macro="" textlink="">
      <xdr:nvSpPr>
        <xdr:cNvPr id="664" name="【消防施設】&#10;有形固定資産減価償却率該当値テキスト">
          <a:extLst>
            <a:ext uri="{FF2B5EF4-FFF2-40B4-BE49-F238E27FC236}">
              <a16:creationId xmlns:a16="http://schemas.microsoft.com/office/drawing/2014/main" id="{EB61548F-03C0-48DC-AFD4-353099140E0F}"/>
            </a:ext>
          </a:extLst>
        </xdr:cNvPr>
        <xdr:cNvSpPr txBox="1"/>
      </xdr:nvSpPr>
      <xdr:spPr>
        <a:xfrm>
          <a:off x="14742160" y="134709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160382</xdr:rowOff>
    </xdr:from>
    <xdr:to>
      <xdr:col>81</xdr:col>
      <xdr:colOff>101600</xdr:colOff>
      <xdr:row>79</xdr:row>
      <xdr:rowOff>90532</xdr:rowOff>
    </xdr:to>
    <xdr:sp macro="" textlink="">
      <xdr:nvSpPr>
        <xdr:cNvPr id="665" name="楕円 664">
          <a:extLst>
            <a:ext uri="{FF2B5EF4-FFF2-40B4-BE49-F238E27FC236}">
              <a16:creationId xmlns:a16="http://schemas.microsoft.com/office/drawing/2014/main" id="{C1A2C740-5560-4626-B6E1-5D6FBEDD452B}"/>
            </a:ext>
          </a:extLst>
        </xdr:cNvPr>
        <xdr:cNvSpPr/>
      </xdr:nvSpPr>
      <xdr:spPr>
        <a:xfrm>
          <a:off x="13887450" y="13535387"/>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79</xdr:row>
      <xdr:rowOff>39732</xdr:rowOff>
    </xdr:from>
    <xdr:to>
      <xdr:col>85</xdr:col>
      <xdr:colOff>127000</xdr:colOff>
      <xdr:row>79</xdr:row>
      <xdr:rowOff>129539</xdr:rowOff>
    </xdr:to>
    <xdr:cxnSp macro="">
      <xdr:nvCxnSpPr>
        <xdr:cNvPr id="666" name="直線コネクタ 665">
          <a:extLst>
            <a:ext uri="{FF2B5EF4-FFF2-40B4-BE49-F238E27FC236}">
              <a16:creationId xmlns:a16="http://schemas.microsoft.com/office/drawing/2014/main" id="{E85C3879-5583-4571-9906-ACEAEAF39A05}"/>
            </a:ext>
          </a:extLst>
        </xdr:cNvPr>
        <xdr:cNvCxnSpPr/>
      </xdr:nvCxnSpPr>
      <xdr:spPr>
        <a:xfrm>
          <a:off x="13942060" y="13584282"/>
          <a:ext cx="762000" cy="93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82006</xdr:rowOff>
    </xdr:from>
    <xdr:to>
      <xdr:col>76</xdr:col>
      <xdr:colOff>165100</xdr:colOff>
      <xdr:row>82</xdr:row>
      <xdr:rowOff>12156</xdr:rowOff>
    </xdr:to>
    <xdr:sp macro="" textlink="">
      <xdr:nvSpPr>
        <xdr:cNvPr id="667" name="楕円 666">
          <a:extLst>
            <a:ext uri="{FF2B5EF4-FFF2-40B4-BE49-F238E27FC236}">
              <a16:creationId xmlns:a16="http://schemas.microsoft.com/office/drawing/2014/main" id="{0853EF54-84D9-494D-BA90-43052334FA7E}"/>
            </a:ext>
          </a:extLst>
        </xdr:cNvPr>
        <xdr:cNvSpPr/>
      </xdr:nvSpPr>
      <xdr:spPr>
        <a:xfrm>
          <a:off x="13089890" y="13971361"/>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79</xdr:row>
      <xdr:rowOff>39732</xdr:rowOff>
    </xdr:from>
    <xdr:to>
      <xdr:col>81</xdr:col>
      <xdr:colOff>50800</xdr:colOff>
      <xdr:row>81</xdr:row>
      <xdr:rowOff>132806</xdr:rowOff>
    </xdr:to>
    <xdr:cxnSp macro="">
      <xdr:nvCxnSpPr>
        <xdr:cNvPr id="668" name="直線コネクタ 667">
          <a:extLst>
            <a:ext uri="{FF2B5EF4-FFF2-40B4-BE49-F238E27FC236}">
              <a16:creationId xmlns:a16="http://schemas.microsoft.com/office/drawing/2014/main" id="{3DC34F6F-CEB2-4DFC-921E-8C5BE286651B}"/>
            </a:ext>
          </a:extLst>
        </xdr:cNvPr>
        <xdr:cNvCxnSpPr/>
      </xdr:nvCxnSpPr>
      <xdr:spPr>
        <a:xfrm flipV="1">
          <a:off x="13144500" y="13584282"/>
          <a:ext cx="797560" cy="4397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82</xdr:row>
      <xdr:rowOff>5262</xdr:rowOff>
    </xdr:from>
    <xdr:to>
      <xdr:col>72</xdr:col>
      <xdr:colOff>38100</xdr:colOff>
      <xdr:row>82</xdr:row>
      <xdr:rowOff>106862</xdr:rowOff>
    </xdr:to>
    <xdr:sp macro="" textlink="">
      <xdr:nvSpPr>
        <xdr:cNvPr id="669" name="楕円 668">
          <a:extLst>
            <a:ext uri="{FF2B5EF4-FFF2-40B4-BE49-F238E27FC236}">
              <a16:creationId xmlns:a16="http://schemas.microsoft.com/office/drawing/2014/main" id="{1614E8D0-B149-4860-87D6-1B1A0CE4AE83}"/>
            </a:ext>
          </a:extLst>
        </xdr:cNvPr>
        <xdr:cNvSpPr/>
      </xdr:nvSpPr>
      <xdr:spPr>
        <a:xfrm>
          <a:off x="12303760" y="14066067"/>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132806</xdr:rowOff>
    </xdr:from>
    <xdr:to>
      <xdr:col>76</xdr:col>
      <xdr:colOff>114300</xdr:colOff>
      <xdr:row>82</xdr:row>
      <xdr:rowOff>56062</xdr:rowOff>
    </xdr:to>
    <xdr:cxnSp macro="">
      <xdr:nvCxnSpPr>
        <xdr:cNvPr id="670" name="直線コネクタ 669">
          <a:extLst>
            <a:ext uri="{FF2B5EF4-FFF2-40B4-BE49-F238E27FC236}">
              <a16:creationId xmlns:a16="http://schemas.microsoft.com/office/drawing/2014/main" id="{9DC46BAB-C0CA-43FE-9880-148F30DCB58F}"/>
            </a:ext>
          </a:extLst>
        </xdr:cNvPr>
        <xdr:cNvCxnSpPr/>
      </xdr:nvCxnSpPr>
      <xdr:spPr>
        <a:xfrm flipV="1">
          <a:off x="12346940" y="14024066"/>
          <a:ext cx="797560" cy="947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81</xdr:row>
      <xdr:rowOff>111398</xdr:rowOff>
    </xdr:from>
    <xdr:to>
      <xdr:col>67</xdr:col>
      <xdr:colOff>101600</xdr:colOff>
      <xdr:row>82</xdr:row>
      <xdr:rowOff>41548</xdr:rowOff>
    </xdr:to>
    <xdr:sp macro="" textlink="">
      <xdr:nvSpPr>
        <xdr:cNvPr id="671" name="楕円 670">
          <a:extLst>
            <a:ext uri="{FF2B5EF4-FFF2-40B4-BE49-F238E27FC236}">
              <a16:creationId xmlns:a16="http://schemas.microsoft.com/office/drawing/2014/main" id="{B4B4BF3E-D724-4EF2-BC8C-1470A602DD24}"/>
            </a:ext>
          </a:extLst>
        </xdr:cNvPr>
        <xdr:cNvSpPr/>
      </xdr:nvSpPr>
      <xdr:spPr>
        <a:xfrm>
          <a:off x="11487150" y="13998848"/>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81</xdr:row>
      <xdr:rowOff>162198</xdr:rowOff>
    </xdr:from>
    <xdr:to>
      <xdr:col>71</xdr:col>
      <xdr:colOff>177800</xdr:colOff>
      <xdr:row>82</xdr:row>
      <xdr:rowOff>56062</xdr:rowOff>
    </xdr:to>
    <xdr:cxnSp macro="">
      <xdr:nvCxnSpPr>
        <xdr:cNvPr id="672" name="直線コネクタ 671">
          <a:extLst>
            <a:ext uri="{FF2B5EF4-FFF2-40B4-BE49-F238E27FC236}">
              <a16:creationId xmlns:a16="http://schemas.microsoft.com/office/drawing/2014/main" id="{BF950B6F-9F3E-4D0A-9E88-F2D631343E48}"/>
            </a:ext>
          </a:extLst>
        </xdr:cNvPr>
        <xdr:cNvCxnSpPr/>
      </xdr:nvCxnSpPr>
      <xdr:spPr>
        <a:xfrm>
          <a:off x="11541760" y="14051553"/>
          <a:ext cx="805180" cy="672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19611</xdr:rowOff>
    </xdr:from>
    <xdr:ext cx="405111" cy="259045"/>
    <xdr:sp macro="" textlink="">
      <xdr:nvSpPr>
        <xdr:cNvPr id="673" name="n_1aveValue【消防施設】&#10;有形固定資産減価償却率">
          <a:extLst>
            <a:ext uri="{FF2B5EF4-FFF2-40B4-BE49-F238E27FC236}">
              <a16:creationId xmlns:a16="http://schemas.microsoft.com/office/drawing/2014/main" id="{439E7A2E-5D19-4B9B-B4BE-43C018E93E01}"/>
            </a:ext>
          </a:extLst>
        </xdr:cNvPr>
        <xdr:cNvSpPr txBox="1"/>
      </xdr:nvSpPr>
      <xdr:spPr>
        <a:xfrm>
          <a:off x="13738234" y="142461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3283</xdr:rowOff>
    </xdr:from>
    <xdr:ext cx="405111" cy="259045"/>
    <xdr:sp macro="" textlink="">
      <xdr:nvSpPr>
        <xdr:cNvPr id="674" name="n_2aveValue【消防施設】&#10;有形固定資産減価償却率">
          <a:extLst>
            <a:ext uri="{FF2B5EF4-FFF2-40B4-BE49-F238E27FC236}">
              <a16:creationId xmlns:a16="http://schemas.microsoft.com/office/drawing/2014/main" id="{D6973FF4-6F1A-4D15-9BE0-4CE93C074986}"/>
            </a:ext>
          </a:extLst>
        </xdr:cNvPr>
        <xdr:cNvSpPr txBox="1"/>
      </xdr:nvSpPr>
      <xdr:spPr>
        <a:xfrm>
          <a:off x="12957184" y="14233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57166</xdr:rowOff>
    </xdr:from>
    <xdr:ext cx="405111" cy="259045"/>
    <xdr:sp macro="" textlink="">
      <xdr:nvSpPr>
        <xdr:cNvPr id="675" name="n_3aveValue【消防施設】&#10;有形固定資産減価償却率">
          <a:extLst>
            <a:ext uri="{FF2B5EF4-FFF2-40B4-BE49-F238E27FC236}">
              <a16:creationId xmlns:a16="http://schemas.microsoft.com/office/drawing/2014/main" id="{1EF66035-F964-4A6B-A2A1-9D4F9D776CAC}"/>
            </a:ext>
          </a:extLst>
        </xdr:cNvPr>
        <xdr:cNvSpPr txBox="1"/>
      </xdr:nvSpPr>
      <xdr:spPr>
        <a:xfrm>
          <a:off x="12171054" y="1428370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83</xdr:row>
      <xdr:rowOff>117583</xdr:rowOff>
    </xdr:from>
    <xdr:ext cx="405111" cy="259045"/>
    <xdr:sp macro="" textlink="">
      <xdr:nvSpPr>
        <xdr:cNvPr id="676" name="n_4aveValue【消防施設】&#10;有形固定資産減価償却率">
          <a:extLst>
            <a:ext uri="{FF2B5EF4-FFF2-40B4-BE49-F238E27FC236}">
              <a16:creationId xmlns:a16="http://schemas.microsoft.com/office/drawing/2014/main" id="{6BA4AED2-B761-4C2C-840F-A27FD46A2CB9}"/>
            </a:ext>
          </a:extLst>
        </xdr:cNvPr>
        <xdr:cNvSpPr txBox="1"/>
      </xdr:nvSpPr>
      <xdr:spPr>
        <a:xfrm>
          <a:off x="11354444" y="143479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77</xdr:row>
      <xdr:rowOff>107059</xdr:rowOff>
    </xdr:from>
    <xdr:ext cx="405111" cy="259045"/>
    <xdr:sp macro="" textlink="">
      <xdr:nvSpPr>
        <xdr:cNvPr id="677" name="n_1mainValue【消防施設】&#10;有形固定資産減価償却率">
          <a:extLst>
            <a:ext uri="{FF2B5EF4-FFF2-40B4-BE49-F238E27FC236}">
              <a16:creationId xmlns:a16="http://schemas.microsoft.com/office/drawing/2014/main" id="{BD8151B3-4130-4A69-96C2-1D04AFC76D83}"/>
            </a:ext>
          </a:extLst>
        </xdr:cNvPr>
        <xdr:cNvSpPr txBox="1"/>
      </xdr:nvSpPr>
      <xdr:spPr>
        <a:xfrm>
          <a:off x="13738234" y="133068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80</xdr:row>
      <xdr:rowOff>28683</xdr:rowOff>
    </xdr:from>
    <xdr:ext cx="405111" cy="259045"/>
    <xdr:sp macro="" textlink="">
      <xdr:nvSpPr>
        <xdr:cNvPr id="678" name="n_2mainValue【消防施設】&#10;有形固定資産減価償却率">
          <a:extLst>
            <a:ext uri="{FF2B5EF4-FFF2-40B4-BE49-F238E27FC236}">
              <a16:creationId xmlns:a16="http://schemas.microsoft.com/office/drawing/2014/main" id="{CFB83B0D-5078-4299-8E78-3081668F5756}"/>
            </a:ext>
          </a:extLst>
        </xdr:cNvPr>
        <xdr:cNvSpPr txBox="1"/>
      </xdr:nvSpPr>
      <xdr:spPr>
        <a:xfrm>
          <a:off x="12957184" y="1374277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80</xdr:row>
      <xdr:rowOff>123389</xdr:rowOff>
    </xdr:from>
    <xdr:ext cx="405111" cy="259045"/>
    <xdr:sp macro="" textlink="">
      <xdr:nvSpPr>
        <xdr:cNvPr id="679" name="n_3mainValue【消防施設】&#10;有形固定資産減価償却率">
          <a:extLst>
            <a:ext uri="{FF2B5EF4-FFF2-40B4-BE49-F238E27FC236}">
              <a16:creationId xmlns:a16="http://schemas.microsoft.com/office/drawing/2014/main" id="{1A2CEC1C-4174-4B09-8CE4-828C0748F35C}"/>
            </a:ext>
          </a:extLst>
        </xdr:cNvPr>
        <xdr:cNvSpPr txBox="1"/>
      </xdr:nvSpPr>
      <xdr:spPr>
        <a:xfrm>
          <a:off x="12171054" y="138412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58075</xdr:rowOff>
    </xdr:from>
    <xdr:ext cx="405111" cy="259045"/>
    <xdr:sp macro="" textlink="">
      <xdr:nvSpPr>
        <xdr:cNvPr id="680" name="n_4mainValue【消防施設】&#10;有形固定資産減価償却率">
          <a:extLst>
            <a:ext uri="{FF2B5EF4-FFF2-40B4-BE49-F238E27FC236}">
              <a16:creationId xmlns:a16="http://schemas.microsoft.com/office/drawing/2014/main" id="{AAD625ED-7F4F-498C-BA1A-1A13FB124E47}"/>
            </a:ext>
          </a:extLst>
        </xdr:cNvPr>
        <xdr:cNvSpPr txBox="1"/>
      </xdr:nvSpPr>
      <xdr:spPr>
        <a:xfrm>
          <a:off x="11354444" y="1377026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681" name="正方形/長方形 680">
          <a:extLst>
            <a:ext uri="{FF2B5EF4-FFF2-40B4-BE49-F238E27FC236}">
              <a16:creationId xmlns:a16="http://schemas.microsoft.com/office/drawing/2014/main" id="{ACCA3FEB-CBFB-434A-B37A-1EB398C219E0}"/>
            </a:ext>
          </a:extLst>
        </xdr:cNvPr>
        <xdr:cNvSpPr/>
      </xdr:nvSpPr>
      <xdr:spPr>
        <a:xfrm>
          <a:off x="16459200" y="11811000"/>
          <a:ext cx="4267200" cy="63119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682" name="正方形/長方形 681">
          <a:extLst>
            <a:ext uri="{FF2B5EF4-FFF2-40B4-BE49-F238E27FC236}">
              <a16:creationId xmlns:a16="http://schemas.microsoft.com/office/drawing/2014/main" id="{642CAF4A-295D-4F9D-9574-EA43FE05F7E8}"/>
            </a:ext>
          </a:extLst>
        </xdr:cNvPr>
        <xdr:cNvSpPr/>
      </xdr:nvSpPr>
      <xdr:spPr>
        <a:xfrm>
          <a:off x="1659001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683" name="正方形/長方形 682">
          <a:extLst>
            <a:ext uri="{FF2B5EF4-FFF2-40B4-BE49-F238E27FC236}">
              <a16:creationId xmlns:a16="http://schemas.microsoft.com/office/drawing/2014/main" id="{6C3F6AA5-6B7C-4EC7-BE37-57599FA8E5AC}"/>
            </a:ext>
          </a:extLst>
        </xdr:cNvPr>
        <xdr:cNvSpPr/>
      </xdr:nvSpPr>
      <xdr:spPr>
        <a:xfrm>
          <a:off x="1659001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684" name="正方形/長方形 683">
          <a:extLst>
            <a:ext uri="{FF2B5EF4-FFF2-40B4-BE49-F238E27FC236}">
              <a16:creationId xmlns:a16="http://schemas.microsoft.com/office/drawing/2014/main" id="{F9DF72E5-3C1E-4112-928D-2EC4C48DBF39}"/>
            </a:ext>
          </a:extLst>
        </xdr:cNvPr>
        <xdr:cNvSpPr/>
      </xdr:nvSpPr>
      <xdr:spPr>
        <a:xfrm>
          <a:off x="174879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685" name="正方形/長方形 684">
          <a:extLst>
            <a:ext uri="{FF2B5EF4-FFF2-40B4-BE49-F238E27FC236}">
              <a16:creationId xmlns:a16="http://schemas.microsoft.com/office/drawing/2014/main" id="{77BC16F2-F1CF-481E-B591-F739CFD1DF10}"/>
            </a:ext>
          </a:extLst>
        </xdr:cNvPr>
        <xdr:cNvSpPr/>
      </xdr:nvSpPr>
      <xdr:spPr>
        <a:xfrm>
          <a:off x="174879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686" name="正方形/長方形 685">
          <a:extLst>
            <a:ext uri="{FF2B5EF4-FFF2-40B4-BE49-F238E27FC236}">
              <a16:creationId xmlns:a16="http://schemas.microsoft.com/office/drawing/2014/main" id="{F8F9F734-2D70-43F4-928E-966151FDF0FB}"/>
            </a:ext>
          </a:extLst>
        </xdr:cNvPr>
        <xdr:cNvSpPr/>
      </xdr:nvSpPr>
      <xdr:spPr>
        <a:xfrm>
          <a:off x="18516600" y="1247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687" name="正方形/長方形 686">
          <a:extLst>
            <a:ext uri="{FF2B5EF4-FFF2-40B4-BE49-F238E27FC236}">
              <a16:creationId xmlns:a16="http://schemas.microsoft.com/office/drawing/2014/main" id="{ABC4346F-BCA5-4B0A-80EB-FF5A6489E342}"/>
            </a:ext>
          </a:extLst>
        </xdr:cNvPr>
        <xdr:cNvSpPr/>
      </xdr:nvSpPr>
      <xdr:spPr>
        <a:xfrm>
          <a:off x="18516600" y="12676505"/>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688" name="正方形/長方形 687">
          <a:extLst>
            <a:ext uri="{FF2B5EF4-FFF2-40B4-BE49-F238E27FC236}">
              <a16:creationId xmlns:a16="http://schemas.microsoft.com/office/drawing/2014/main" id="{7682C8E8-CC26-44C0-9F62-04A6EFB98FA5}"/>
            </a:ext>
          </a:extLst>
        </xdr:cNvPr>
        <xdr:cNvSpPr/>
      </xdr:nvSpPr>
      <xdr:spPr>
        <a:xfrm>
          <a:off x="16459200" y="12950190"/>
          <a:ext cx="4267200" cy="228981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689" name="テキスト ボックス 688">
          <a:extLst>
            <a:ext uri="{FF2B5EF4-FFF2-40B4-BE49-F238E27FC236}">
              <a16:creationId xmlns:a16="http://schemas.microsoft.com/office/drawing/2014/main" id="{4C9D431D-9CF1-4D07-B9C8-FC678E78C9EB}"/>
            </a:ext>
          </a:extLst>
        </xdr:cNvPr>
        <xdr:cNvSpPr txBox="1"/>
      </xdr:nvSpPr>
      <xdr:spPr>
        <a:xfrm>
          <a:off x="1644015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690" name="直線コネクタ 689">
          <a:extLst>
            <a:ext uri="{FF2B5EF4-FFF2-40B4-BE49-F238E27FC236}">
              <a16:creationId xmlns:a16="http://schemas.microsoft.com/office/drawing/2014/main" id="{6733C1F7-D307-4745-A7CE-0005C82CC45B}"/>
            </a:ext>
          </a:extLst>
        </xdr:cNvPr>
        <xdr:cNvCxnSpPr/>
      </xdr:nvCxnSpPr>
      <xdr:spPr>
        <a:xfrm>
          <a:off x="16459200" y="15240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168729</xdr:rowOff>
    </xdr:from>
    <xdr:to>
      <xdr:col>120</xdr:col>
      <xdr:colOff>114300</xdr:colOff>
      <xdr:row>86</xdr:row>
      <xdr:rowOff>168729</xdr:rowOff>
    </xdr:to>
    <xdr:cxnSp macro="">
      <xdr:nvCxnSpPr>
        <xdr:cNvPr id="691" name="直線コネクタ 690">
          <a:extLst>
            <a:ext uri="{FF2B5EF4-FFF2-40B4-BE49-F238E27FC236}">
              <a16:creationId xmlns:a16="http://schemas.microsoft.com/office/drawing/2014/main" id="{59AF8213-67F1-4050-9807-46CE6E18863E}"/>
            </a:ext>
          </a:extLst>
        </xdr:cNvPr>
        <xdr:cNvCxnSpPr/>
      </xdr:nvCxnSpPr>
      <xdr:spPr>
        <a:xfrm>
          <a:off x="16459200" y="1491723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86</xdr:row>
      <xdr:rowOff>26506</xdr:rowOff>
    </xdr:from>
    <xdr:ext cx="467179" cy="259045"/>
    <xdr:sp macro="" textlink="">
      <xdr:nvSpPr>
        <xdr:cNvPr id="692" name="テキスト ボックス 691">
          <a:extLst>
            <a:ext uri="{FF2B5EF4-FFF2-40B4-BE49-F238E27FC236}">
              <a16:creationId xmlns:a16="http://schemas.microsoft.com/office/drawing/2014/main" id="{16CB6018-7AA3-404E-BFEC-18633252C5E0}"/>
            </a:ext>
          </a:extLst>
        </xdr:cNvPr>
        <xdr:cNvSpPr txBox="1"/>
      </xdr:nvSpPr>
      <xdr:spPr>
        <a:xfrm>
          <a:off x="16047266" y="1476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85</xdr:row>
      <xdr:rowOff>13607</xdr:rowOff>
    </xdr:from>
    <xdr:to>
      <xdr:col>120</xdr:col>
      <xdr:colOff>114300</xdr:colOff>
      <xdr:row>85</xdr:row>
      <xdr:rowOff>13607</xdr:rowOff>
    </xdr:to>
    <xdr:cxnSp macro="">
      <xdr:nvCxnSpPr>
        <xdr:cNvPr id="693" name="直線コネクタ 692">
          <a:extLst>
            <a:ext uri="{FF2B5EF4-FFF2-40B4-BE49-F238E27FC236}">
              <a16:creationId xmlns:a16="http://schemas.microsoft.com/office/drawing/2014/main" id="{0A3CD80D-5D43-4AE3-9233-08565A8691D5}"/>
            </a:ext>
          </a:extLst>
        </xdr:cNvPr>
        <xdr:cNvCxnSpPr/>
      </xdr:nvCxnSpPr>
      <xdr:spPr>
        <a:xfrm>
          <a:off x="16459200" y="1459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84</xdr:row>
      <xdr:rowOff>42834</xdr:rowOff>
    </xdr:from>
    <xdr:ext cx="467179" cy="259045"/>
    <xdr:sp macro="" textlink="">
      <xdr:nvSpPr>
        <xdr:cNvPr id="694" name="テキスト ボックス 693">
          <a:extLst>
            <a:ext uri="{FF2B5EF4-FFF2-40B4-BE49-F238E27FC236}">
              <a16:creationId xmlns:a16="http://schemas.microsoft.com/office/drawing/2014/main" id="{92D3B8EA-11B0-4209-9442-C500C590B283}"/>
            </a:ext>
          </a:extLst>
        </xdr:cNvPr>
        <xdr:cNvSpPr txBox="1"/>
      </xdr:nvSpPr>
      <xdr:spPr>
        <a:xfrm>
          <a:off x="16047266" y="1444653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29936</xdr:rowOff>
    </xdr:from>
    <xdr:to>
      <xdr:col>120</xdr:col>
      <xdr:colOff>114300</xdr:colOff>
      <xdr:row>83</xdr:row>
      <xdr:rowOff>29936</xdr:rowOff>
    </xdr:to>
    <xdr:cxnSp macro="">
      <xdr:nvCxnSpPr>
        <xdr:cNvPr id="695" name="直線コネクタ 694">
          <a:extLst>
            <a:ext uri="{FF2B5EF4-FFF2-40B4-BE49-F238E27FC236}">
              <a16:creationId xmlns:a16="http://schemas.microsoft.com/office/drawing/2014/main" id="{A7554491-21EF-44B8-BC29-6109825C1968}"/>
            </a:ext>
          </a:extLst>
        </xdr:cNvPr>
        <xdr:cNvCxnSpPr/>
      </xdr:nvCxnSpPr>
      <xdr:spPr>
        <a:xfrm>
          <a:off x="16459200" y="1425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82</xdr:row>
      <xdr:rowOff>59163</xdr:rowOff>
    </xdr:from>
    <xdr:ext cx="467179" cy="259045"/>
    <xdr:sp macro="" textlink="">
      <xdr:nvSpPr>
        <xdr:cNvPr id="696" name="テキスト ボックス 695">
          <a:extLst>
            <a:ext uri="{FF2B5EF4-FFF2-40B4-BE49-F238E27FC236}">
              <a16:creationId xmlns:a16="http://schemas.microsoft.com/office/drawing/2014/main" id="{C900DB09-CA5F-4EB9-95EC-A1BE1D4BC7D4}"/>
            </a:ext>
          </a:extLst>
        </xdr:cNvPr>
        <xdr:cNvSpPr txBox="1"/>
      </xdr:nvSpPr>
      <xdr:spPr>
        <a:xfrm>
          <a:off x="16047266" y="1411425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46264</xdr:rowOff>
    </xdr:from>
    <xdr:to>
      <xdr:col>120</xdr:col>
      <xdr:colOff>114300</xdr:colOff>
      <xdr:row>81</xdr:row>
      <xdr:rowOff>46264</xdr:rowOff>
    </xdr:to>
    <xdr:cxnSp macro="">
      <xdr:nvCxnSpPr>
        <xdr:cNvPr id="697" name="直線コネクタ 696">
          <a:extLst>
            <a:ext uri="{FF2B5EF4-FFF2-40B4-BE49-F238E27FC236}">
              <a16:creationId xmlns:a16="http://schemas.microsoft.com/office/drawing/2014/main" id="{E932AF66-C66F-4002-9BF6-10EA06AEB642}"/>
            </a:ext>
          </a:extLst>
        </xdr:cNvPr>
        <xdr:cNvCxnSpPr/>
      </xdr:nvCxnSpPr>
      <xdr:spPr>
        <a:xfrm>
          <a:off x="16459200" y="1393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80</xdr:row>
      <xdr:rowOff>75491</xdr:rowOff>
    </xdr:from>
    <xdr:ext cx="467179" cy="259045"/>
    <xdr:sp macro="" textlink="">
      <xdr:nvSpPr>
        <xdr:cNvPr id="698" name="テキスト ボックス 697">
          <a:extLst>
            <a:ext uri="{FF2B5EF4-FFF2-40B4-BE49-F238E27FC236}">
              <a16:creationId xmlns:a16="http://schemas.microsoft.com/office/drawing/2014/main" id="{C5EA513B-93D0-48E5-9DEA-EAA906BA91C3}"/>
            </a:ext>
          </a:extLst>
        </xdr:cNvPr>
        <xdr:cNvSpPr txBox="1"/>
      </xdr:nvSpPr>
      <xdr:spPr>
        <a:xfrm>
          <a:off x="16047266"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62593</xdr:rowOff>
    </xdr:from>
    <xdr:to>
      <xdr:col>120</xdr:col>
      <xdr:colOff>114300</xdr:colOff>
      <xdr:row>79</xdr:row>
      <xdr:rowOff>62593</xdr:rowOff>
    </xdr:to>
    <xdr:cxnSp macro="">
      <xdr:nvCxnSpPr>
        <xdr:cNvPr id="699" name="直線コネクタ 698">
          <a:extLst>
            <a:ext uri="{FF2B5EF4-FFF2-40B4-BE49-F238E27FC236}">
              <a16:creationId xmlns:a16="http://schemas.microsoft.com/office/drawing/2014/main" id="{0E9B1084-B467-4558-9CDE-6739D33A700B}"/>
            </a:ext>
          </a:extLst>
        </xdr:cNvPr>
        <xdr:cNvCxnSpPr/>
      </xdr:nvCxnSpPr>
      <xdr:spPr>
        <a:xfrm>
          <a:off x="16459200" y="1360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78</xdr:row>
      <xdr:rowOff>91820</xdr:rowOff>
    </xdr:from>
    <xdr:ext cx="467179" cy="259045"/>
    <xdr:sp macro="" textlink="">
      <xdr:nvSpPr>
        <xdr:cNvPr id="700" name="テキスト ボックス 699">
          <a:extLst>
            <a:ext uri="{FF2B5EF4-FFF2-40B4-BE49-F238E27FC236}">
              <a16:creationId xmlns:a16="http://schemas.microsoft.com/office/drawing/2014/main" id="{5453CA00-B302-454F-8B1B-DEEFDAF3AE67}"/>
            </a:ext>
          </a:extLst>
        </xdr:cNvPr>
        <xdr:cNvSpPr txBox="1"/>
      </xdr:nvSpPr>
      <xdr:spPr>
        <a:xfrm>
          <a:off x="16047266" y="1346873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78921</xdr:rowOff>
    </xdr:from>
    <xdr:to>
      <xdr:col>120</xdr:col>
      <xdr:colOff>114300</xdr:colOff>
      <xdr:row>77</xdr:row>
      <xdr:rowOff>78921</xdr:rowOff>
    </xdr:to>
    <xdr:cxnSp macro="">
      <xdr:nvCxnSpPr>
        <xdr:cNvPr id="701" name="直線コネクタ 700">
          <a:extLst>
            <a:ext uri="{FF2B5EF4-FFF2-40B4-BE49-F238E27FC236}">
              <a16:creationId xmlns:a16="http://schemas.microsoft.com/office/drawing/2014/main" id="{3C699B95-BD74-4854-8511-0E0E02AE7C64}"/>
            </a:ext>
          </a:extLst>
        </xdr:cNvPr>
        <xdr:cNvCxnSpPr/>
      </xdr:nvCxnSpPr>
      <xdr:spPr>
        <a:xfrm>
          <a:off x="16459200" y="1328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108148</xdr:rowOff>
    </xdr:from>
    <xdr:ext cx="467179" cy="259045"/>
    <xdr:sp macro="" textlink="">
      <xdr:nvSpPr>
        <xdr:cNvPr id="702" name="テキスト ボックス 701">
          <a:extLst>
            <a:ext uri="{FF2B5EF4-FFF2-40B4-BE49-F238E27FC236}">
              <a16:creationId xmlns:a16="http://schemas.microsoft.com/office/drawing/2014/main" id="{1A3224CC-9135-4082-A4E7-8CA812B6F8D3}"/>
            </a:ext>
          </a:extLst>
        </xdr:cNvPr>
        <xdr:cNvSpPr txBox="1"/>
      </xdr:nvSpPr>
      <xdr:spPr>
        <a:xfrm>
          <a:off x="16047266" y="1313644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703" name="直線コネクタ 702">
          <a:extLst>
            <a:ext uri="{FF2B5EF4-FFF2-40B4-BE49-F238E27FC236}">
              <a16:creationId xmlns:a16="http://schemas.microsoft.com/office/drawing/2014/main" id="{482703E6-C066-4678-82B1-ECAD0B29E6C0}"/>
            </a:ext>
          </a:extLst>
        </xdr:cNvPr>
        <xdr:cNvCxnSpPr/>
      </xdr:nvCxnSpPr>
      <xdr:spPr>
        <a:xfrm>
          <a:off x="16459200" y="1295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704" name="テキスト ボックス 703">
          <a:extLst>
            <a:ext uri="{FF2B5EF4-FFF2-40B4-BE49-F238E27FC236}">
              <a16:creationId xmlns:a16="http://schemas.microsoft.com/office/drawing/2014/main" id="{8CD97CE4-ACFA-4C76-91DB-A9761666532C}"/>
            </a:ext>
          </a:extLst>
        </xdr:cNvPr>
        <xdr:cNvSpPr txBox="1"/>
      </xdr:nvSpPr>
      <xdr:spPr>
        <a:xfrm>
          <a:off x="16047266" y="12813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705" name="【消防施設】&#10;一人当たり面積グラフ枠">
          <a:extLst>
            <a:ext uri="{FF2B5EF4-FFF2-40B4-BE49-F238E27FC236}">
              <a16:creationId xmlns:a16="http://schemas.microsoft.com/office/drawing/2014/main" id="{1DBBBBDB-1A3F-428E-8D18-3B9DE609CC45}"/>
            </a:ext>
          </a:extLst>
        </xdr:cNvPr>
        <xdr:cNvSpPr/>
      </xdr:nvSpPr>
      <xdr:spPr>
        <a:xfrm>
          <a:off x="16459200" y="12950190"/>
          <a:ext cx="4267200" cy="228981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78</xdr:row>
      <xdr:rowOff>125295</xdr:rowOff>
    </xdr:from>
    <xdr:to>
      <xdr:col>116</xdr:col>
      <xdr:colOff>62864</xdr:colOff>
      <xdr:row>86</xdr:row>
      <xdr:rowOff>162198</xdr:rowOff>
    </xdr:to>
    <xdr:cxnSp macro="">
      <xdr:nvCxnSpPr>
        <xdr:cNvPr id="706" name="直線コネクタ 705">
          <a:extLst>
            <a:ext uri="{FF2B5EF4-FFF2-40B4-BE49-F238E27FC236}">
              <a16:creationId xmlns:a16="http://schemas.microsoft.com/office/drawing/2014/main" id="{B4F02B07-59F1-4CE5-8A63-224AFC8386A1}"/>
            </a:ext>
          </a:extLst>
        </xdr:cNvPr>
        <xdr:cNvCxnSpPr/>
      </xdr:nvCxnSpPr>
      <xdr:spPr>
        <a:xfrm flipV="1">
          <a:off x="19947254" y="13500300"/>
          <a:ext cx="0" cy="140850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86</xdr:row>
      <xdr:rowOff>166025</xdr:rowOff>
    </xdr:from>
    <xdr:ext cx="469744" cy="259045"/>
    <xdr:sp macro="" textlink="">
      <xdr:nvSpPr>
        <xdr:cNvPr id="707" name="【消防施設】&#10;一人当たり面積最小値テキスト">
          <a:extLst>
            <a:ext uri="{FF2B5EF4-FFF2-40B4-BE49-F238E27FC236}">
              <a16:creationId xmlns:a16="http://schemas.microsoft.com/office/drawing/2014/main" id="{7D6AC5AB-43DF-4FDC-817B-CC840D3ABBC1}"/>
            </a:ext>
          </a:extLst>
        </xdr:cNvPr>
        <xdr:cNvSpPr txBox="1"/>
      </xdr:nvSpPr>
      <xdr:spPr>
        <a:xfrm>
          <a:off x="19985990" y="149145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86</xdr:row>
      <xdr:rowOff>162198</xdr:rowOff>
    </xdr:from>
    <xdr:to>
      <xdr:col>116</xdr:col>
      <xdr:colOff>152400</xdr:colOff>
      <xdr:row>86</xdr:row>
      <xdr:rowOff>162198</xdr:rowOff>
    </xdr:to>
    <xdr:cxnSp macro="">
      <xdr:nvCxnSpPr>
        <xdr:cNvPr id="708" name="直線コネクタ 707">
          <a:extLst>
            <a:ext uri="{FF2B5EF4-FFF2-40B4-BE49-F238E27FC236}">
              <a16:creationId xmlns:a16="http://schemas.microsoft.com/office/drawing/2014/main" id="{FFE0A391-41B1-4EF7-B471-FA35CE4E496A}"/>
            </a:ext>
          </a:extLst>
        </xdr:cNvPr>
        <xdr:cNvCxnSpPr/>
      </xdr:nvCxnSpPr>
      <xdr:spPr>
        <a:xfrm>
          <a:off x="19885660" y="14908803"/>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77</xdr:row>
      <xdr:rowOff>71972</xdr:rowOff>
    </xdr:from>
    <xdr:ext cx="469744" cy="259045"/>
    <xdr:sp macro="" textlink="">
      <xdr:nvSpPr>
        <xdr:cNvPr id="709" name="【消防施設】&#10;一人当たり面積最大値テキスト">
          <a:extLst>
            <a:ext uri="{FF2B5EF4-FFF2-40B4-BE49-F238E27FC236}">
              <a16:creationId xmlns:a16="http://schemas.microsoft.com/office/drawing/2014/main" id="{F1C4886E-64EE-4363-B627-93B1635F9E08}"/>
            </a:ext>
          </a:extLst>
        </xdr:cNvPr>
        <xdr:cNvSpPr txBox="1"/>
      </xdr:nvSpPr>
      <xdr:spPr>
        <a:xfrm>
          <a:off x="19985990" y="132717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4.333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125295</xdr:rowOff>
    </xdr:from>
    <xdr:to>
      <xdr:col>116</xdr:col>
      <xdr:colOff>152400</xdr:colOff>
      <xdr:row>78</xdr:row>
      <xdr:rowOff>125295</xdr:rowOff>
    </xdr:to>
    <xdr:cxnSp macro="">
      <xdr:nvCxnSpPr>
        <xdr:cNvPr id="710" name="直線コネクタ 709">
          <a:extLst>
            <a:ext uri="{FF2B5EF4-FFF2-40B4-BE49-F238E27FC236}">
              <a16:creationId xmlns:a16="http://schemas.microsoft.com/office/drawing/2014/main" id="{05C9AD29-7EE1-4653-81FB-54D790CA446F}"/>
            </a:ext>
          </a:extLst>
        </xdr:cNvPr>
        <xdr:cNvCxnSpPr/>
      </xdr:nvCxnSpPr>
      <xdr:spPr>
        <a:xfrm>
          <a:off x="19885660" y="13500300"/>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36303</xdr:rowOff>
    </xdr:from>
    <xdr:ext cx="469744" cy="259045"/>
    <xdr:sp macro="" textlink="">
      <xdr:nvSpPr>
        <xdr:cNvPr id="711" name="【消防施設】&#10;一人当たり面積平均値テキスト">
          <a:extLst>
            <a:ext uri="{FF2B5EF4-FFF2-40B4-BE49-F238E27FC236}">
              <a16:creationId xmlns:a16="http://schemas.microsoft.com/office/drawing/2014/main" id="{6E7D7D74-4110-4B62-B364-085DE19C6462}"/>
            </a:ext>
          </a:extLst>
        </xdr:cNvPr>
        <xdr:cNvSpPr txBox="1"/>
      </xdr:nvSpPr>
      <xdr:spPr>
        <a:xfrm>
          <a:off x="19985990" y="146095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13426</xdr:rowOff>
    </xdr:from>
    <xdr:to>
      <xdr:col>116</xdr:col>
      <xdr:colOff>114300</xdr:colOff>
      <xdr:row>86</xdr:row>
      <xdr:rowOff>115026</xdr:rowOff>
    </xdr:to>
    <xdr:sp macro="" textlink="">
      <xdr:nvSpPr>
        <xdr:cNvPr id="712" name="フローチャート: 判断 711">
          <a:extLst>
            <a:ext uri="{FF2B5EF4-FFF2-40B4-BE49-F238E27FC236}">
              <a16:creationId xmlns:a16="http://schemas.microsoft.com/office/drawing/2014/main" id="{DED0F098-B61C-408D-8425-C7649F9D0C51}"/>
            </a:ext>
          </a:extLst>
        </xdr:cNvPr>
        <xdr:cNvSpPr/>
      </xdr:nvSpPr>
      <xdr:spPr>
        <a:xfrm>
          <a:off x="19904710" y="14761936"/>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86</xdr:row>
      <xdr:rowOff>21264</xdr:rowOff>
    </xdr:from>
    <xdr:to>
      <xdr:col>112</xdr:col>
      <xdr:colOff>38100</xdr:colOff>
      <xdr:row>86</xdr:row>
      <xdr:rowOff>122864</xdr:rowOff>
    </xdr:to>
    <xdr:sp macro="" textlink="">
      <xdr:nvSpPr>
        <xdr:cNvPr id="713" name="フローチャート: 判断 712">
          <a:extLst>
            <a:ext uri="{FF2B5EF4-FFF2-40B4-BE49-F238E27FC236}">
              <a16:creationId xmlns:a16="http://schemas.microsoft.com/office/drawing/2014/main" id="{0C25B117-9C12-47E6-8A64-E281ED10477A}"/>
            </a:ext>
          </a:extLst>
        </xdr:cNvPr>
        <xdr:cNvSpPr/>
      </xdr:nvSpPr>
      <xdr:spPr>
        <a:xfrm>
          <a:off x="19161760" y="14762154"/>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86</xdr:row>
      <xdr:rowOff>23876</xdr:rowOff>
    </xdr:from>
    <xdr:to>
      <xdr:col>107</xdr:col>
      <xdr:colOff>101600</xdr:colOff>
      <xdr:row>86</xdr:row>
      <xdr:rowOff>125476</xdr:rowOff>
    </xdr:to>
    <xdr:sp macro="" textlink="">
      <xdr:nvSpPr>
        <xdr:cNvPr id="714" name="フローチャート: 判断 713">
          <a:extLst>
            <a:ext uri="{FF2B5EF4-FFF2-40B4-BE49-F238E27FC236}">
              <a16:creationId xmlns:a16="http://schemas.microsoft.com/office/drawing/2014/main" id="{512B09E5-4886-4329-869D-B60A4AC017AB}"/>
            </a:ext>
          </a:extLst>
        </xdr:cNvPr>
        <xdr:cNvSpPr/>
      </xdr:nvSpPr>
      <xdr:spPr>
        <a:xfrm>
          <a:off x="18345150" y="14764766"/>
          <a:ext cx="9779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86</xdr:row>
      <xdr:rowOff>22569</xdr:rowOff>
    </xdr:from>
    <xdr:to>
      <xdr:col>102</xdr:col>
      <xdr:colOff>165100</xdr:colOff>
      <xdr:row>86</xdr:row>
      <xdr:rowOff>124169</xdr:rowOff>
    </xdr:to>
    <xdr:sp macro="" textlink="">
      <xdr:nvSpPr>
        <xdr:cNvPr id="715" name="フローチャート: 判断 714">
          <a:extLst>
            <a:ext uri="{FF2B5EF4-FFF2-40B4-BE49-F238E27FC236}">
              <a16:creationId xmlns:a16="http://schemas.microsoft.com/office/drawing/2014/main" id="{FBAF1628-BA0F-4DDE-9DC3-DA3729022E5F}"/>
            </a:ext>
          </a:extLst>
        </xdr:cNvPr>
        <xdr:cNvSpPr/>
      </xdr:nvSpPr>
      <xdr:spPr>
        <a:xfrm>
          <a:off x="17547590" y="14763459"/>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86</xdr:row>
      <xdr:rowOff>21264</xdr:rowOff>
    </xdr:from>
    <xdr:to>
      <xdr:col>98</xdr:col>
      <xdr:colOff>38100</xdr:colOff>
      <xdr:row>86</xdr:row>
      <xdr:rowOff>122864</xdr:rowOff>
    </xdr:to>
    <xdr:sp macro="" textlink="">
      <xdr:nvSpPr>
        <xdr:cNvPr id="716" name="フローチャート: 判断 715">
          <a:extLst>
            <a:ext uri="{FF2B5EF4-FFF2-40B4-BE49-F238E27FC236}">
              <a16:creationId xmlns:a16="http://schemas.microsoft.com/office/drawing/2014/main" id="{678C8BAA-D33C-44FA-A26B-0E7085D9BAD5}"/>
            </a:ext>
          </a:extLst>
        </xdr:cNvPr>
        <xdr:cNvSpPr/>
      </xdr:nvSpPr>
      <xdr:spPr>
        <a:xfrm>
          <a:off x="16761460" y="14762154"/>
          <a:ext cx="7874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717" name="テキスト ボックス 716">
          <a:extLst>
            <a:ext uri="{FF2B5EF4-FFF2-40B4-BE49-F238E27FC236}">
              <a16:creationId xmlns:a16="http://schemas.microsoft.com/office/drawing/2014/main" id="{04F22DEF-F6A4-4EC1-A6E7-08B8883AB5A7}"/>
            </a:ext>
          </a:extLst>
        </xdr:cNvPr>
        <xdr:cNvSpPr txBox="1"/>
      </xdr:nvSpPr>
      <xdr:spPr>
        <a:xfrm>
          <a:off x="1977644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718" name="テキスト ボックス 717">
          <a:extLst>
            <a:ext uri="{FF2B5EF4-FFF2-40B4-BE49-F238E27FC236}">
              <a16:creationId xmlns:a16="http://schemas.microsoft.com/office/drawing/2014/main" id="{C38505B6-80E3-4517-8710-21D05115B9E6}"/>
            </a:ext>
          </a:extLst>
        </xdr:cNvPr>
        <xdr:cNvSpPr txBox="1"/>
      </xdr:nvSpPr>
      <xdr:spPr>
        <a:xfrm>
          <a:off x="190334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719" name="テキスト ボックス 718">
          <a:extLst>
            <a:ext uri="{FF2B5EF4-FFF2-40B4-BE49-F238E27FC236}">
              <a16:creationId xmlns:a16="http://schemas.microsoft.com/office/drawing/2014/main" id="{08E26237-F024-42C7-B14C-C0B8F3407326}"/>
            </a:ext>
          </a:extLst>
        </xdr:cNvPr>
        <xdr:cNvSpPr txBox="1"/>
      </xdr:nvSpPr>
      <xdr:spPr>
        <a:xfrm>
          <a:off x="1822831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720" name="テキスト ボックス 719">
          <a:extLst>
            <a:ext uri="{FF2B5EF4-FFF2-40B4-BE49-F238E27FC236}">
              <a16:creationId xmlns:a16="http://schemas.microsoft.com/office/drawing/2014/main" id="{AC3E8724-A924-449B-AF2B-A2EB98823C8B}"/>
            </a:ext>
          </a:extLst>
        </xdr:cNvPr>
        <xdr:cNvSpPr txBox="1"/>
      </xdr:nvSpPr>
      <xdr:spPr>
        <a:xfrm>
          <a:off x="1743075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721" name="テキスト ボックス 720">
          <a:extLst>
            <a:ext uri="{FF2B5EF4-FFF2-40B4-BE49-F238E27FC236}">
              <a16:creationId xmlns:a16="http://schemas.microsoft.com/office/drawing/2014/main" id="{ABF9AC74-826D-40F1-912E-8D5F08A12827}"/>
            </a:ext>
          </a:extLst>
        </xdr:cNvPr>
        <xdr:cNvSpPr txBox="1"/>
      </xdr:nvSpPr>
      <xdr:spPr>
        <a:xfrm>
          <a:off x="1663319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86</xdr:row>
      <xdr:rowOff>65351</xdr:rowOff>
    </xdr:from>
    <xdr:to>
      <xdr:col>116</xdr:col>
      <xdr:colOff>114300</xdr:colOff>
      <xdr:row>86</xdr:row>
      <xdr:rowOff>166951</xdr:rowOff>
    </xdr:to>
    <xdr:sp macro="" textlink="">
      <xdr:nvSpPr>
        <xdr:cNvPr id="722" name="楕円 721">
          <a:extLst>
            <a:ext uri="{FF2B5EF4-FFF2-40B4-BE49-F238E27FC236}">
              <a16:creationId xmlns:a16="http://schemas.microsoft.com/office/drawing/2014/main" id="{4752A7CD-5438-4EA1-A7A5-636EBB2CF6B9}"/>
            </a:ext>
          </a:extLst>
        </xdr:cNvPr>
        <xdr:cNvSpPr/>
      </xdr:nvSpPr>
      <xdr:spPr>
        <a:xfrm>
          <a:off x="19904710" y="14808146"/>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163303</xdr:rowOff>
    </xdr:from>
    <xdr:ext cx="469744" cy="259045"/>
    <xdr:sp macro="" textlink="">
      <xdr:nvSpPr>
        <xdr:cNvPr id="723" name="【消防施設】&#10;一人当たり面積該当値テキスト">
          <a:extLst>
            <a:ext uri="{FF2B5EF4-FFF2-40B4-BE49-F238E27FC236}">
              <a16:creationId xmlns:a16="http://schemas.microsoft.com/office/drawing/2014/main" id="{E12E6789-C8F2-4222-8655-E733F245D15E}"/>
            </a:ext>
          </a:extLst>
        </xdr:cNvPr>
        <xdr:cNvSpPr txBox="1"/>
      </xdr:nvSpPr>
      <xdr:spPr>
        <a:xfrm>
          <a:off x="19985990" y="147384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86</xdr:row>
      <xdr:rowOff>66656</xdr:rowOff>
    </xdr:from>
    <xdr:to>
      <xdr:col>112</xdr:col>
      <xdr:colOff>38100</xdr:colOff>
      <xdr:row>86</xdr:row>
      <xdr:rowOff>168256</xdr:rowOff>
    </xdr:to>
    <xdr:sp macro="" textlink="">
      <xdr:nvSpPr>
        <xdr:cNvPr id="724" name="楕円 723">
          <a:extLst>
            <a:ext uri="{FF2B5EF4-FFF2-40B4-BE49-F238E27FC236}">
              <a16:creationId xmlns:a16="http://schemas.microsoft.com/office/drawing/2014/main" id="{94BE344E-47CC-4BD4-8F4A-7468268285AB}"/>
            </a:ext>
          </a:extLst>
        </xdr:cNvPr>
        <xdr:cNvSpPr/>
      </xdr:nvSpPr>
      <xdr:spPr>
        <a:xfrm>
          <a:off x="19161760" y="14809451"/>
          <a:ext cx="7874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86</xdr:row>
      <xdr:rowOff>116151</xdr:rowOff>
    </xdr:from>
    <xdr:to>
      <xdr:col>116</xdr:col>
      <xdr:colOff>63500</xdr:colOff>
      <xdr:row>86</xdr:row>
      <xdr:rowOff>117456</xdr:rowOff>
    </xdr:to>
    <xdr:cxnSp macro="">
      <xdr:nvCxnSpPr>
        <xdr:cNvPr id="725" name="直線コネクタ 724">
          <a:extLst>
            <a:ext uri="{FF2B5EF4-FFF2-40B4-BE49-F238E27FC236}">
              <a16:creationId xmlns:a16="http://schemas.microsoft.com/office/drawing/2014/main" id="{A320B643-8DAE-4B18-92FC-918EBC56755B}"/>
            </a:ext>
          </a:extLst>
        </xdr:cNvPr>
        <xdr:cNvCxnSpPr/>
      </xdr:nvCxnSpPr>
      <xdr:spPr>
        <a:xfrm flipV="1">
          <a:off x="19204940" y="14860851"/>
          <a:ext cx="742950" cy="13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86</xdr:row>
      <xdr:rowOff>66984</xdr:rowOff>
    </xdr:from>
    <xdr:to>
      <xdr:col>107</xdr:col>
      <xdr:colOff>101600</xdr:colOff>
      <xdr:row>86</xdr:row>
      <xdr:rowOff>168584</xdr:rowOff>
    </xdr:to>
    <xdr:sp macro="" textlink="">
      <xdr:nvSpPr>
        <xdr:cNvPr id="726" name="楕円 725">
          <a:extLst>
            <a:ext uri="{FF2B5EF4-FFF2-40B4-BE49-F238E27FC236}">
              <a16:creationId xmlns:a16="http://schemas.microsoft.com/office/drawing/2014/main" id="{E1FDAF32-EE29-465A-9C8D-FBD01241DF4B}"/>
            </a:ext>
          </a:extLst>
        </xdr:cNvPr>
        <xdr:cNvSpPr/>
      </xdr:nvSpPr>
      <xdr:spPr>
        <a:xfrm>
          <a:off x="18345150" y="14809779"/>
          <a:ext cx="97790" cy="10731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86</xdr:row>
      <xdr:rowOff>117456</xdr:rowOff>
    </xdr:from>
    <xdr:to>
      <xdr:col>111</xdr:col>
      <xdr:colOff>177800</xdr:colOff>
      <xdr:row>86</xdr:row>
      <xdr:rowOff>117784</xdr:rowOff>
    </xdr:to>
    <xdr:cxnSp macro="">
      <xdr:nvCxnSpPr>
        <xdr:cNvPr id="727" name="直線コネクタ 726">
          <a:extLst>
            <a:ext uri="{FF2B5EF4-FFF2-40B4-BE49-F238E27FC236}">
              <a16:creationId xmlns:a16="http://schemas.microsoft.com/office/drawing/2014/main" id="{8732C3B7-5E21-453F-BDE6-0E15EB88CE0D}"/>
            </a:ext>
          </a:extLst>
        </xdr:cNvPr>
        <xdr:cNvCxnSpPr/>
      </xdr:nvCxnSpPr>
      <xdr:spPr>
        <a:xfrm flipV="1">
          <a:off x="18399760" y="14862156"/>
          <a:ext cx="805180" cy="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86</xdr:row>
      <xdr:rowOff>76127</xdr:rowOff>
    </xdr:from>
    <xdr:to>
      <xdr:col>102</xdr:col>
      <xdr:colOff>165100</xdr:colOff>
      <xdr:row>87</xdr:row>
      <xdr:rowOff>6277</xdr:rowOff>
    </xdr:to>
    <xdr:sp macro="" textlink="">
      <xdr:nvSpPr>
        <xdr:cNvPr id="728" name="楕円 727">
          <a:extLst>
            <a:ext uri="{FF2B5EF4-FFF2-40B4-BE49-F238E27FC236}">
              <a16:creationId xmlns:a16="http://schemas.microsoft.com/office/drawing/2014/main" id="{9D1E5320-D1AF-465E-9554-340FD5994B72}"/>
            </a:ext>
          </a:extLst>
        </xdr:cNvPr>
        <xdr:cNvSpPr/>
      </xdr:nvSpPr>
      <xdr:spPr>
        <a:xfrm>
          <a:off x="17547590" y="14820827"/>
          <a:ext cx="10922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86</xdr:row>
      <xdr:rowOff>117784</xdr:rowOff>
    </xdr:from>
    <xdr:to>
      <xdr:col>107</xdr:col>
      <xdr:colOff>50800</xdr:colOff>
      <xdr:row>86</xdr:row>
      <xdr:rowOff>126927</xdr:rowOff>
    </xdr:to>
    <xdr:cxnSp macro="">
      <xdr:nvCxnSpPr>
        <xdr:cNvPr id="729" name="直線コネクタ 728">
          <a:extLst>
            <a:ext uri="{FF2B5EF4-FFF2-40B4-BE49-F238E27FC236}">
              <a16:creationId xmlns:a16="http://schemas.microsoft.com/office/drawing/2014/main" id="{6608C3CB-DE95-4932-A40B-D0DE31CD7E68}"/>
            </a:ext>
          </a:extLst>
        </xdr:cNvPr>
        <xdr:cNvCxnSpPr/>
      </xdr:nvCxnSpPr>
      <xdr:spPr>
        <a:xfrm flipV="1">
          <a:off x="17602200" y="14862484"/>
          <a:ext cx="797560" cy="129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86</xdr:row>
      <xdr:rowOff>76127</xdr:rowOff>
    </xdr:from>
    <xdr:to>
      <xdr:col>98</xdr:col>
      <xdr:colOff>38100</xdr:colOff>
      <xdr:row>87</xdr:row>
      <xdr:rowOff>6277</xdr:rowOff>
    </xdr:to>
    <xdr:sp macro="" textlink="">
      <xdr:nvSpPr>
        <xdr:cNvPr id="730" name="楕円 729">
          <a:extLst>
            <a:ext uri="{FF2B5EF4-FFF2-40B4-BE49-F238E27FC236}">
              <a16:creationId xmlns:a16="http://schemas.microsoft.com/office/drawing/2014/main" id="{6C642958-F1A1-4932-9F06-093010A00ABD}"/>
            </a:ext>
          </a:extLst>
        </xdr:cNvPr>
        <xdr:cNvSpPr/>
      </xdr:nvSpPr>
      <xdr:spPr>
        <a:xfrm>
          <a:off x="16761460" y="14820827"/>
          <a:ext cx="7874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86</xdr:row>
      <xdr:rowOff>126927</xdr:rowOff>
    </xdr:from>
    <xdr:to>
      <xdr:col>102</xdr:col>
      <xdr:colOff>114300</xdr:colOff>
      <xdr:row>86</xdr:row>
      <xdr:rowOff>126927</xdr:rowOff>
    </xdr:to>
    <xdr:cxnSp macro="">
      <xdr:nvCxnSpPr>
        <xdr:cNvPr id="731" name="直線コネクタ 730">
          <a:extLst>
            <a:ext uri="{FF2B5EF4-FFF2-40B4-BE49-F238E27FC236}">
              <a16:creationId xmlns:a16="http://schemas.microsoft.com/office/drawing/2014/main" id="{F9193BA4-33A4-473A-947D-3AC22C549AFE}"/>
            </a:ext>
          </a:extLst>
        </xdr:cNvPr>
        <xdr:cNvCxnSpPr/>
      </xdr:nvCxnSpPr>
      <xdr:spPr>
        <a:xfrm>
          <a:off x="16804640" y="14875437"/>
          <a:ext cx="79756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84</xdr:row>
      <xdr:rowOff>139391</xdr:rowOff>
    </xdr:from>
    <xdr:ext cx="469744" cy="259045"/>
    <xdr:sp macro="" textlink="">
      <xdr:nvSpPr>
        <xdr:cNvPr id="732" name="n_1aveValue【消防施設】&#10;一人当たり面積">
          <a:extLst>
            <a:ext uri="{FF2B5EF4-FFF2-40B4-BE49-F238E27FC236}">
              <a16:creationId xmlns:a16="http://schemas.microsoft.com/office/drawing/2014/main" id="{367B6BD0-55D1-4EE0-B1A7-FE8D322F7190}"/>
            </a:ext>
          </a:extLst>
        </xdr:cNvPr>
        <xdr:cNvSpPr txBox="1"/>
      </xdr:nvSpPr>
      <xdr:spPr>
        <a:xfrm>
          <a:off x="18982132" y="14537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84</xdr:row>
      <xdr:rowOff>142003</xdr:rowOff>
    </xdr:from>
    <xdr:ext cx="469744" cy="259045"/>
    <xdr:sp macro="" textlink="">
      <xdr:nvSpPr>
        <xdr:cNvPr id="733" name="n_2aveValue【消防施設】&#10;一人当たり面積">
          <a:extLst>
            <a:ext uri="{FF2B5EF4-FFF2-40B4-BE49-F238E27FC236}">
              <a16:creationId xmlns:a16="http://schemas.microsoft.com/office/drawing/2014/main" id="{49544C1D-19CA-4384-92F8-67E265D63FDB}"/>
            </a:ext>
          </a:extLst>
        </xdr:cNvPr>
        <xdr:cNvSpPr txBox="1"/>
      </xdr:nvSpPr>
      <xdr:spPr>
        <a:xfrm>
          <a:off x="18182032" y="14541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84</xdr:row>
      <xdr:rowOff>140696</xdr:rowOff>
    </xdr:from>
    <xdr:ext cx="469744" cy="259045"/>
    <xdr:sp macro="" textlink="">
      <xdr:nvSpPr>
        <xdr:cNvPr id="734" name="n_3aveValue【消防施設】&#10;一人当たり面積">
          <a:extLst>
            <a:ext uri="{FF2B5EF4-FFF2-40B4-BE49-F238E27FC236}">
              <a16:creationId xmlns:a16="http://schemas.microsoft.com/office/drawing/2014/main" id="{FBBC26EF-5E7E-42A9-A730-C172FC7AD588}"/>
            </a:ext>
          </a:extLst>
        </xdr:cNvPr>
        <xdr:cNvSpPr txBox="1"/>
      </xdr:nvSpPr>
      <xdr:spPr>
        <a:xfrm>
          <a:off x="17384472" y="145386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84</xdr:row>
      <xdr:rowOff>139391</xdr:rowOff>
    </xdr:from>
    <xdr:ext cx="469744" cy="259045"/>
    <xdr:sp macro="" textlink="">
      <xdr:nvSpPr>
        <xdr:cNvPr id="735" name="n_4aveValue【消防施設】&#10;一人当たり面積">
          <a:extLst>
            <a:ext uri="{FF2B5EF4-FFF2-40B4-BE49-F238E27FC236}">
              <a16:creationId xmlns:a16="http://schemas.microsoft.com/office/drawing/2014/main" id="{83AB6D0A-10DC-4BEA-B0EB-345921CFFAB3}"/>
            </a:ext>
          </a:extLst>
        </xdr:cNvPr>
        <xdr:cNvSpPr txBox="1"/>
      </xdr:nvSpPr>
      <xdr:spPr>
        <a:xfrm>
          <a:off x="16588817" y="14537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159383</xdr:rowOff>
    </xdr:from>
    <xdr:ext cx="469744" cy="259045"/>
    <xdr:sp macro="" textlink="">
      <xdr:nvSpPr>
        <xdr:cNvPr id="736" name="n_1mainValue【消防施設】&#10;一人当たり面積">
          <a:extLst>
            <a:ext uri="{FF2B5EF4-FFF2-40B4-BE49-F238E27FC236}">
              <a16:creationId xmlns:a16="http://schemas.microsoft.com/office/drawing/2014/main" id="{AC74E53D-7E14-4E55-BF7B-83A9C424867F}"/>
            </a:ext>
          </a:extLst>
        </xdr:cNvPr>
        <xdr:cNvSpPr txBox="1"/>
      </xdr:nvSpPr>
      <xdr:spPr>
        <a:xfrm>
          <a:off x="18982132" y="149059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159711</xdr:rowOff>
    </xdr:from>
    <xdr:ext cx="469744" cy="259045"/>
    <xdr:sp macro="" textlink="">
      <xdr:nvSpPr>
        <xdr:cNvPr id="737" name="n_2mainValue【消防施設】&#10;一人当たり面積">
          <a:extLst>
            <a:ext uri="{FF2B5EF4-FFF2-40B4-BE49-F238E27FC236}">
              <a16:creationId xmlns:a16="http://schemas.microsoft.com/office/drawing/2014/main" id="{656FF923-9889-4B6A-9329-107F98938A78}"/>
            </a:ext>
          </a:extLst>
        </xdr:cNvPr>
        <xdr:cNvSpPr txBox="1"/>
      </xdr:nvSpPr>
      <xdr:spPr>
        <a:xfrm>
          <a:off x="18182032" y="149063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168854</xdr:rowOff>
    </xdr:from>
    <xdr:ext cx="469744" cy="259045"/>
    <xdr:sp macro="" textlink="">
      <xdr:nvSpPr>
        <xdr:cNvPr id="738" name="n_3mainValue【消防施設】&#10;一人当たり面積">
          <a:extLst>
            <a:ext uri="{FF2B5EF4-FFF2-40B4-BE49-F238E27FC236}">
              <a16:creationId xmlns:a16="http://schemas.microsoft.com/office/drawing/2014/main" id="{7C7283AA-C64A-433B-BF31-2F1FC794665C}"/>
            </a:ext>
          </a:extLst>
        </xdr:cNvPr>
        <xdr:cNvSpPr txBox="1"/>
      </xdr:nvSpPr>
      <xdr:spPr>
        <a:xfrm>
          <a:off x="17384472" y="14917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168854</xdr:rowOff>
    </xdr:from>
    <xdr:ext cx="469744" cy="259045"/>
    <xdr:sp macro="" textlink="">
      <xdr:nvSpPr>
        <xdr:cNvPr id="739" name="n_4mainValue【消防施設】&#10;一人当たり面積">
          <a:extLst>
            <a:ext uri="{FF2B5EF4-FFF2-40B4-BE49-F238E27FC236}">
              <a16:creationId xmlns:a16="http://schemas.microsoft.com/office/drawing/2014/main" id="{746D4BA1-9C6D-4BA3-8A07-595EFB88000D}"/>
            </a:ext>
          </a:extLst>
        </xdr:cNvPr>
        <xdr:cNvSpPr txBox="1"/>
      </xdr:nvSpPr>
      <xdr:spPr>
        <a:xfrm>
          <a:off x="16588817" y="149173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740" name="正方形/長方形 739">
          <a:extLst>
            <a:ext uri="{FF2B5EF4-FFF2-40B4-BE49-F238E27FC236}">
              <a16:creationId xmlns:a16="http://schemas.microsoft.com/office/drawing/2014/main" id="{B1A961F9-896D-420E-9AF4-0406800A7AFC}"/>
            </a:ext>
          </a:extLst>
        </xdr:cNvPr>
        <xdr:cNvSpPr/>
      </xdr:nvSpPr>
      <xdr:spPr>
        <a:xfrm>
          <a:off x="11203940" y="15617190"/>
          <a:ext cx="424815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741" name="正方形/長方形 740">
          <a:extLst>
            <a:ext uri="{FF2B5EF4-FFF2-40B4-BE49-F238E27FC236}">
              <a16:creationId xmlns:a16="http://schemas.microsoft.com/office/drawing/2014/main" id="{399019ED-B455-4122-B883-061143823090}"/>
            </a:ext>
          </a:extLst>
        </xdr:cNvPr>
        <xdr:cNvSpPr/>
      </xdr:nvSpPr>
      <xdr:spPr>
        <a:xfrm>
          <a:off x="113157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742" name="正方形/長方形 741">
          <a:extLst>
            <a:ext uri="{FF2B5EF4-FFF2-40B4-BE49-F238E27FC236}">
              <a16:creationId xmlns:a16="http://schemas.microsoft.com/office/drawing/2014/main" id="{E88B7D9A-C798-46F7-A2DD-3A4C095BE36C}"/>
            </a:ext>
          </a:extLst>
        </xdr:cNvPr>
        <xdr:cNvSpPr/>
      </xdr:nvSpPr>
      <xdr:spPr>
        <a:xfrm>
          <a:off x="113157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743" name="正方形/長方形 742">
          <a:extLst>
            <a:ext uri="{FF2B5EF4-FFF2-40B4-BE49-F238E27FC236}">
              <a16:creationId xmlns:a16="http://schemas.microsoft.com/office/drawing/2014/main" id="{6952D48E-2C40-45CA-BB20-D66337C62FF9}"/>
            </a:ext>
          </a:extLst>
        </xdr:cNvPr>
        <xdr:cNvSpPr/>
      </xdr:nvSpPr>
      <xdr:spPr>
        <a:xfrm>
          <a:off x="122326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744" name="正方形/長方形 743">
          <a:extLst>
            <a:ext uri="{FF2B5EF4-FFF2-40B4-BE49-F238E27FC236}">
              <a16:creationId xmlns:a16="http://schemas.microsoft.com/office/drawing/2014/main" id="{07CE2711-D9D1-4099-AC9E-D01122BA7C8F}"/>
            </a:ext>
          </a:extLst>
        </xdr:cNvPr>
        <xdr:cNvSpPr/>
      </xdr:nvSpPr>
      <xdr:spPr>
        <a:xfrm>
          <a:off x="122326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745" name="正方形/長方形 744">
          <a:extLst>
            <a:ext uri="{FF2B5EF4-FFF2-40B4-BE49-F238E27FC236}">
              <a16:creationId xmlns:a16="http://schemas.microsoft.com/office/drawing/2014/main" id="{E4326301-D6A4-48BE-9971-D1A7D4F0908F}"/>
            </a:ext>
          </a:extLst>
        </xdr:cNvPr>
        <xdr:cNvSpPr/>
      </xdr:nvSpPr>
      <xdr:spPr>
        <a:xfrm>
          <a:off x="1326134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746" name="正方形/長方形 745">
          <a:extLst>
            <a:ext uri="{FF2B5EF4-FFF2-40B4-BE49-F238E27FC236}">
              <a16:creationId xmlns:a16="http://schemas.microsoft.com/office/drawing/2014/main" id="{684B3911-FD26-4713-A615-89F5EEEE7E39}"/>
            </a:ext>
          </a:extLst>
        </xdr:cNvPr>
        <xdr:cNvSpPr/>
      </xdr:nvSpPr>
      <xdr:spPr>
        <a:xfrm>
          <a:off x="1326134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47" name="正方形/長方形 746">
          <a:extLst>
            <a:ext uri="{FF2B5EF4-FFF2-40B4-BE49-F238E27FC236}">
              <a16:creationId xmlns:a16="http://schemas.microsoft.com/office/drawing/2014/main" id="{2B07916B-D0DB-4324-938B-E01CEA338A35}"/>
            </a:ext>
          </a:extLst>
        </xdr:cNvPr>
        <xdr:cNvSpPr/>
      </xdr:nvSpPr>
      <xdr:spPr>
        <a:xfrm>
          <a:off x="11203940" y="16760190"/>
          <a:ext cx="424815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748" name="テキスト ボックス 747">
          <a:extLst>
            <a:ext uri="{FF2B5EF4-FFF2-40B4-BE49-F238E27FC236}">
              <a16:creationId xmlns:a16="http://schemas.microsoft.com/office/drawing/2014/main" id="{5F99A761-9C18-4866-9AD8-908446ABF523}"/>
            </a:ext>
          </a:extLst>
        </xdr:cNvPr>
        <xdr:cNvSpPr txBox="1"/>
      </xdr:nvSpPr>
      <xdr:spPr>
        <a:xfrm>
          <a:off x="1116584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749" name="直線コネクタ 748">
          <a:extLst>
            <a:ext uri="{FF2B5EF4-FFF2-40B4-BE49-F238E27FC236}">
              <a16:creationId xmlns:a16="http://schemas.microsoft.com/office/drawing/2014/main" id="{24162809-CA83-49DD-89E9-0647994D8924}"/>
            </a:ext>
          </a:extLst>
        </xdr:cNvPr>
        <xdr:cNvCxnSpPr/>
      </xdr:nvCxnSpPr>
      <xdr:spPr>
        <a:xfrm>
          <a:off x="1120394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750" name="テキスト ボックス 749">
          <a:extLst>
            <a:ext uri="{FF2B5EF4-FFF2-40B4-BE49-F238E27FC236}">
              <a16:creationId xmlns:a16="http://schemas.microsoft.com/office/drawing/2014/main" id="{0FB55B5A-C44C-4B61-9B56-BB6ADF4685CB}"/>
            </a:ext>
          </a:extLst>
        </xdr:cNvPr>
        <xdr:cNvSpPr txBox="1"/>
      </xdr:nvSpPr>
      <xdr:spPr>
        <a:xfrm>
          <a:off x="10801531" y="18909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751" name="直線コネクタ 750">
          <a:extLst>
            <a:ext uri="{FF2B5EF4-FFF2-40B4-BE49-F238E27FC236}">
              <a16:creationId xmlns:a16="http://schemas.microsoft.com/office/drawing/2014/main" id="{842EEAFF-492F-4F34-96C8-5DA08E7DF2AF}"/>
            </a:ext>
          </a:extLst>
        </xdr:cNvPr>
        <xdr:cNvCxnSpPr/>
      </xdr:nvCxnSpPr>
      <xdr:spPr>
        <a:xfrm>
          <a:off x="11203940" y="1872342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752" name="テキスト ボックス 751">
          <a:extLst>
            <a:ext uri="{FF2B5EF4-FFF2-40B4-BE49-F238E27FC236}">
              <a16:creationId xmlns:a16="http://schemas.microsoft.com/office/drawing/2014/main" id="{C42FD7A6-9369-4B6D-8AE0-C6D926623E8A}"/>
            </a:ext>
          </a:extLst>
        </xdr:cNvPr>
        <xdr:cNvSpPr txBox="1"/>
      </xdr:nvSpPr>
      <xdr:spPr>
        <a:xfrm>
          <a:off x="10801531" y="1857739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753" name="直線コネクタ 752">
          <a:extLst>
            <a:ext uri="{FF2B5EF4-FFF2-40B4-BE49-F238E27FC236}">
              <a16:creationId xmlns:a16="http://schemas.microsoft.com/office/drawing/2014/main" id="{4AAE4903-10BF-4A39-B191-A02E104A7528}"/>
            </a:ext>
          </a:extLst>
        </xdr:cNvPr>
        <xdr:cNvCxnSpPr/>
      </xdr:nvCxnSpPr>
      <xdr:spPr>
        <a:xfrm>
          <a:off x="11203940" y="18400667"/>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754" name="テキスト ボックス 753">
          <a:extLst>
            <a:ext uri="{FF2B5EF4-FFF2-40B4-BE49-F238E27FC236}">
              <a16:creationId xmlns:a16="http://schemas.microsoft.com/office/drawing/2014/main" id="{42CEC912-DCF2-42A4-B39B-54071AB65469}"/>
            </a:ext>
          </a:extLst>
        </xdr:cNvPr>
        <xdr:cNvSpPr txBox="1"/>
      </xdr:nvSpPr>
      <xdr:spPr>
        <a:xfrm>
          <a:off x="10842791" y="18256539"/>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755" name="直線コネクタ 754">
          <a:extLst>
            <a:ext uri="{FF2B5EF4-FFF2-40B4-BE49-F238E27FC236}">
              <a16:creationId xmlns:a16="http://schemas.microsoft.com/office/drawing/2014/main" id="{CCA3E5CF-E21B-4452-8396-C72CA1EA5F62}"/>
            </a:ext>
          </a:extLst>
        </xdr:cNvPr>
        <xdr:cNvCxnSpPr/>
      </xdr:nvCxnSpPr>
      <xdr:spPr>
        <a:xfrm>
          <a:off x="11203940" y="1806838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756" name="テキスト ボックス 755">
          <a:extLst>
            <a:ext uri="{FF2B5EF4-FFF2-40B4-BE49-F238E27FC236}">
              <a16:creationId xmlns:a16="http://schemas.microsoft.com/office/drawing/2014/main" id="{65718867-7017-4B74-9197-2CE45FE1A4C1}"/>
            </a:ext>
          </a:extLst>
        </xdr:cNvPr>
        <xdr:cNvSpPr txBox="1"/>
      </xdr:nvSpPr>
      <xdr:spPr>
        <a:xfrm>
          <a:off x="10842791" y="1792425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757" name="直線コネクタ 756">
          <a:extLst>
            <a:ext uri="{FF2B5EF4-FFF2-40B4-BE49-F238E27FC236}">
              <a16:creationId xmlns:a16="http://schemas.microsoft.com/office/drawing/2014/main" id="{AF869D06-6BC4-49B0-826A-352CD5CFC420}"/>
            </a:ext>
          </a:extLst>
        </xdr:cNvPr>
        <xdr:cNvCxnSpPr/>
      </xdr:nvCxnSpPr>
      <xdr:spPr>
        <a:xfrm>
          <a:off x="11203940" y="17745619"/>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758" name="テキスト ボックス 757">
          <a:extLst>
            <a:ext uri="{FF2B5EF4-FFF2-40B4-BE49-F238E27FC236}">
              <a16:creationId xmlns:a16="http://schemas.microsoft.com/office/drawing/2014/main" id="{1C6A00D5-3773-4C6B-A5CA-E8B55C9865AE}"/>
            </a:ext>
          </a:extLst>
        </xdr:cNvPr>
        <xdr:cNvSpPr txBox="1"/>
      </xdr:nvSpPr>
      <xdr:spPr>
        <a:xfrm>
          <a:off x="1084279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759" name="直線コネクタ 758">
          <a:extLst>
            <a:ext uri="{FF2B5EF4-FFF2-40B4-BE49-F238E27FC236}">
              <a16:creationId xmlns:a16="http://schemas.microsoft.com/office/drawing/2014/main" id="{3E8D9D06-29C0-4BBE-B7D5-118A72F981EA}"/>
            </a:ext>
          </a:extLst>
        </xdr:cNvPr>
        <xdr:cNvCxnSpPr/>
      </xdr:nvCxnSpPr>
      <xdr:spPr>
        <a:xfrm>
          <a:off x="11203940" y="17413333"/>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760" name="テキスト ボックス 759">
          <a:extLst>
            <a:ext uri="{FF2B5EF4-FFF2-40B4-BE49-F238E27FC236}">
              <a16:creationId xmlns:a16="http://schemas.microsoft.com/office/drawing/2014/main" id="{C96BA105-C22E-46F2-B5FD-6915924E30A3}"/>
            </a:ext>
          </a:extLst>
        </xdr:cNvPr>
        <xdr:cNvSpPr txBox="1"/>
      </xdr:nvSpPr>
      <xdr:spPr>
        <a:xfrm>
          <a:off x="10842791" y="1727873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761" name="直線コネクタ 760">
          <a:extLst>
            <a:ext uri="{FF2B5EF4-FFF2-40B4-BE49-F238E27FC236}">
              <a16:creationId xmlns:a16="http://schemas.microsoft.com/office/drawing/2014/main" id="{AABF3234-6222-438C-B34D-C1657CB3C50F}"/>
            </a:ext>
          </a:extLst>
        </xdr:cNvPr>
        <xdr:cNvCxnSpPr/>
      </xdr:nvCxnSpPr>
      <xdr:spPr>
        <a:xfrm>
          <a:off x="11203940" y="17090571"/>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762" name="テキスト ボックス 761">
          <a:extLst>
            <a:ext uri="{FF2B5EF4-FFF2-40B4-BE49-F238E27FC236}">
              <a16:creationId xmlns:a16="http://schemas.microsoft.com/office/drawing/2014/main" id="{989FDCE9-329F-41CE-A62B-00931DCD99B5}"/>
            </a:ext>
          </a:extLst>
        </xdr:cNvPr>
        <xdr:cNvSpPr txBox="1"/>
      </xdr:nvSpPr>
      <xdr:spPr>
        <a:xfrm>
          <a:off x="10905006" y="16946443"/>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763" name="直線コネクタ 762">
          <a:extLst>
            <a:ext uri="{FF2B5EF4-FFF2-40B4-BE49-F238E27FC236}">
              <a16:creationId xmlns:a16="http://schemas.microsoft.com/office/drawing/2014/main" id="{1F58496E-EB62-49E2-BBFB-60F00036390E}"/>
            </a:ext>
          </a:extLst>
        </xdr:cNvPr>
        <xdr:cNvCxnSpPr/>
      </xdr:nvCxnSpPr>
      <xdr:spPr>
        <a:xfrm>
          <a:off x="1120394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764" name="【庁舎】&#10;有形固定資産減価償却率グラフ枠">
          <a:extLst>
            <a:ext uri="{FF2B5EF4-FFF2-40B4-BE49-F238E27FC236}">
              <a16:creationId xmlns:a16="http://schemas.microsoft.com/office/drawing/2014/main" id="{64953F0F-C600-4541-A5DF-585D718B0236}"/>
            </a:ext>
          </a:extLst>
        </xdr:cNvPr>
        <xdr:cNvSpPr/>
      </xdr:nvSpPr>
      <xdr:spPr>
        <a:xfrm>
          <a:off x="11203940" y="16760190"/>
          <a:ext cx="424815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167639</xdr:rowOff>
    </xdr:from>
    <xdr:to>
      <xdr:col>85</xdr:col>
      <xdr:colOff>126364</xdr:colOff>
      <xdr:row>109</xdr:row>
      <xdr:rowOff>35379</xdr:rowOff>
    </xdr:to>
    <xdr:cxnSp macro="">
      <xdr:nvCxnSpPr>
        <xdr:cNvPr id="765" name="直線コネクタ 764">
          <a:extLst>
            <a:ext uri="{FF2B5EF4-FFF2-40B4-BE49-F238E27FC236}">
              <a16:creationId xmlns:a16="http://schemas.microsoft.com/office/drawing/2014/main" id="{D5F2B27E-6159-43EE-8F44-BB404F8D0C04}"/>
            </a:ext>
          </a:extLst>
        </xdr:cNvPr>
        <xdr:cNvCxnSpPr/>
      </xdr:nvCxnSpPr>
      <xdr:spPr>
        <a:xfrm flipV="1">
          <a:off x="14703424" y="17144999"/>
          <a:ext cx="0" cy="15784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109</xdr:row>
      <xdr:rowOff>39206</xdr:rowOff>
    </xdr:from>
    <xdr:ext cx="469744" cy="259045"/>
    <xdr:sp macro="" textlink="">
      <xdr:nvSpPr>
        <xdr:cNvPr id="766" name="【庁舎】&#10;有形固定資産減価償却率最小値テキスト">
          <a:extLst>
            <a:ext uri="{FF2B5EF4-FFF2-40B4-BE49-F238E27FC236}">
              <a16:creationId xmlns:a16="http://schemas.microsoft.com/office/drawing/2014/main" id="{82F0886B-07FB-48EC-B804-B4056B77D64D}"/>
            </a:ext>
          </a:extLst>
        </xdr:cNvPr>
        <xdr:cNvSpPr txBox="1"/>
      </xdr:nvSpPr>
      <xdr:spPr>
        <a:xfrm>
          <a:off x="14742160" y="187272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109</xdr:row>
      <xdr:rowOff>35379</xdr:rowOff>
    </xdr:from>
    <xdr:to>
      <xdr:col>86</xdr:col>
      <xdr:colOff>25400</xdr:colOff>
      <xdr:row>109</xdr:row>
      <xdr:rowOff>35379</xdr:rowOff>
    </xdr:to>
    <xdr:cxnSp macro="">
      <xdr:nvCxnSpPr>
        <xdr:cNvPr id="767" name="直線コネクタ 766">
          <a:extLst>
            <a:ext uri="{FF2B5EF4-FFF2-40B4-BE49-F238E27FC236}">
              <a16:creationId xmlns:a16="http://schemas.microsoft.com/office/drawing/2014/main" id="{90C38F5B-50CB-4C40-B4D7-D8A1F23A07F1}"/>
            </a:ext>
          </a:extLst>
        </xdr:cNvPr>
        <xdr:cNvCxnSpPr/>
      </xdr:nvCxnSpPr>
      <xdr:spPr>
        <a:xfrm>
          <a:off x="14611350" y="1872342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114316</xdr:rowOff>
    </xdr:from>
    <xdr:ext cx="340478" cy="259045"/>
    <xdr:sp macro="" textlink="">
      <xdr:nvSpPr>
        <xdr:cNvPr id="768" name="【庁舎】&#10;有形固定資産減価償却率最大値テキスト">
          <a:extLst>
            <a:ext uri="{FF2B5EF4-FFF2-40B4-BE49-F238E27FC236}">
              <a16:creationId xmlns:a16="http://schemas.microsoft.com/office/drawing/2014/main" id="{D34A76F5-1924-43D1-B2B3-A340AC511616}"/>
            </a:ext>
          </a:extLst>
        </xdr:cNvPr>
        <xdr:cNvSpPr txBox="1"/>
      </xdr:nvSpPr>
      <xdr:spPr>
        <a:xfrm>
          <a:off x="14742160" y="16916416"/>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167639</xdr:rowOff>
    </xdr:from>
    <xdr:to>
      <xdr:col>86</xdr:col>
      <xdr:colOff>25400</xdr:colOff>
      <xdr:row>99</xdr:row>
      <xdr:rowOff>167639</xdr:rowOff>
    </xdr:to>
    <xdr:cxnSp macro="">
      <xdr:nvCxnSpPr>
        <xdr:cNvPr id="769" name="直線コネクタ 768">
          <a:extLst>
            <a:ext uri="{FF2B5EF4-FFF2-40B4-BE49-F238E27FC236}">
              <a16:creationId xmlns:a16="http://schemas.microsoft.com/office/drawing/2014/main" id="{6F085BC1-4AF2-487E-9137-E7BFD2BA9AF8}"/>
            </a:ext>
          </a:extLst>
        </xdr:cNvPr>
        <xdr:cNvCxnSpPr/>
      </xdr:nvCxnSpPr>
      <xdr:spPr>
        <a:xfrm>
          <a:off x="14611350" y="17144999"/>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103</xdr:row>
      <xdr:rowOff>48277</xdr:rowOff>
    </xdr:from>
    <xdr:ext cx="405111" cy="259045"/>
    <xdr:sp macro="" textlink="">
      <xdr:nvSpPr>
        <xdr:cNvPr id="770" name="【庁舎】&#10;有形固定資産減価償却率平均値テキスト">
          <a:extLst>
            <a:ext uri="{FF2B5EF4-FFF2-40B4-BE49-F238E27FC236}">
              <a16:creationId xmlns:a16="http://schemas.microsoft.com/office/drawing/2014/main" id="{2D2F89EE-5C70-4217-93A1-6A30203B3412}"/>
            </a:ext>
          </a:extLst>
        </xdr:cNvPr>
        <xdr:cNvSpPr txBox="1"/>
      </xdr:nvSpPr>
      <xdr:spPr>
        <a:xfrm>
          <a:off x="14742160" y="1770953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25400</xdr:rowOff>
    </xdr:from>
    <xdr:to>
      <xdr:col>85</xdr:col>
      <xdr:colOff>177800</xdr:colOff>
      <xdr:row>104</xdr:row>
      <xdr:rowOff>127000</xdr:rowOff>
    </xdr:to>
    <xdr:sp macro="" textlink="">
      <xdr:nvSpPr>
        <xdr:cNvPr id="771" name="フローチャート: 判断 770">
          <a:extLst>
            <a:ext uri="{FF2B5EF4-FFF2-40B4-BE49-F238E27FC236}">
              <a16:creationId xmlns:a16="http://schemas.microsoft.com/office/drawing/2014/main" id="{78E3E5FB-ADCF-4520-A39F-A30551A669FA}"/>
            </a:ext>
          </a:extLst>
        </xdr:cNvPr>
        <xdr:cNvSpPr/>
      </xdr:nvSpPr>
      <xdr:spPr>
        <a:xfrm>
          <a:off x="14649450" y="17852390"/>
          <a:ext cx="97790" cy="10922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12337</xdr:rowOff>
    </xdr:from>
    <xdr:to>
      <xdr:col>81</xdr:col>
      <xdr:colOff>101600</xdr:colOff>
      <xdr:row>104</xdr:row>
      <xdr:rowOff>113937</xdr:rowOff>
    </xdr:to>
    <xdr:sp macro="" textlink="">
      <xdr:nvSpPr>
        <xdr:cNvPr id="772" name="フローチャート: 判断 771">
          <a:extLst>
            <a:ext uri="{FF2B5EF4-FFF2-40B4-BE49-F238E27FC236}">
              <a16:creationId xmlns:a16="http://schemas.microsoft.com/office/drawing/2014/main" id="{24A5095A-E414-499E-8A0A-A9582CE31807}"/>
            </a:ext>
          </a:extLst>
        </xdr:cNvPr>
        <xdr:cNvSpPr/>
      </xdr:nvSpPr>
      <xdr:spPr>
        <a:xfrm>
          <a:off x="13887450" y="17846947"/>
          <a:ext cx="97790" cy="9779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61323</xdr:rowOff>
    </xdr:from>
    <xdr:to>
      <xdr:col>76</xdr:col>
      <xdr:colOff>165100</xdr:colOff>
      <xdr:row>104</xdr:row>
      <xdr:rowOff>162923</xdr:rowOff>
    </xdr:to>
    <xdr:sp macro="" textlink="">
      <xdr:nvSpPr>
        <xdr:cNvPr id="773" name="フローチャート: 判断 772">
          <a:extLst>
            <a:ext uri="{FF2B5EF4-FFF2-40B4-BE49-F238E27FC236}">
              <a16:creationId xmlns:a16="http://schemas.microsoft.com/office/drawing/2014/main" id="{526F194D-C4C9-4454-A0A6-A3E707486B9E}"/>
            </a:ext>
          </a:extLst>
        </xdr:cNvPr>
        <xdr:cNvSpPr/>
      </xdr:nvSpPr>
      <xdr:spPr>
        <a:xfrm>
          <a:off x="13089890" y="17888313"/>
          <a:ext cx="109220" cy="10731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157662</xdr:rowOff>
    </xdr:from>
    <xdr:to>
      <xdr:col>72</xdr:col>
      <xdr:colOff>38100</xdr:colOff>
      <xdr:row>105</xdr:row>
      <xdr:rowOff>87812</xdr:rowOff>
    </xdr:to>
    <xdr:sp macro="" textlink="">
      <xdr:nvSpPr>
        <xdr:cNvPr id="774" name="フローチャート: 判断 773">
          <a:extLst>
            <a:ext uri="{FF2B5EF4-FFF2-40B4-BE49-F238E27FC236}">
              <a16:creationId xmlns:a16="http://schemas.microsoft.com/office/drawing/2014/main" id="{7DA9E7E5-B028-4799-A941-3CE78A1C9DE0}"/>
            </a:ext>
          </a:extLst>
        </xdr:cNvPr>
        <xdr:cNvSpPr/>
      </xdr:nvSpPr>
      <xdr:spPr>
        <a:xfrm>
          <a:off x="12303760" y="17990367"/>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105</xdr:row>
      <xdr:rowOff>18869</xdr:rowOff>
    </xdr:from>
    <xdr:to>
      <xdr:col>67</xdr:col>
      <xdr:colOff>101600</xdr:colOff>
      <xdr:row>105</xdr:row>
      <xdr:rowOff>120469</xdr:rowOff>
    </xdr:to>
    <xdr:sp macro="" textlink="">
      <xdr:nvSpPr>
        <xdr:cNvPr id="775" name="フローチャート: 判断 774">
          <a:extLst>
            <a:ext uri="{FF2B5EF4-FFF2-40B4-BE49-F238E27FC236}">
              <a16:creationId xmlns:a16="http://schemas.microsoft.com/office/drawing/2014/main" id="{75B51F2D-8E66-4A6C-8CB0-8157E76BBF30}"/>
            </a:ext>
          </a:extLst>
        </xdr:cNvPr>
        <xdr:cNvSpPr/>
      </xdr:nvSpPr>
      <xdr:spPr>
        <a:xfrm>
          <a:off x="11487150" y="18024929"/>
          <a:ext cx="97790" cy="9969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776" name="テキスト ボックス 775">
          <a:extLst>
            <a:ext uri="{FF2B5EF4-FFF2-40B4-BE49-F238E27FC236}">
              <a16:creationId xmlns:a16="http://schemas.microsoft.com/office/drawing/2014/main" id="{051BD0B2-6D53-4302-AE81-861DD4FDFB64}"/>
            </a:ext>
          </a:extLst>
        </xdr:cNvPr>
        <xdr:cNvSpPr txBox="1"/>
      </xdr:nvSpPr>
      <xdr:spPr>
        <a:xfrm>
          <a:off x="14532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777" name="テキスト ボックス 776">
          <a:extLst>
            <a:ext uri="{FF2B5EF4-FFF2-40B4-BE49-F238E27FC236}">
              <a16:creationId xmlns:a16="http://schemas.microsoft.com/office/drawing/2014/main" id="{9C211B6C-007D-4CBA-8E7A-2C781004B6A8}"/>
            </a:ext>
          </a:extLst>
        </xdr:cNvPr>
        <xdr:cNvSpPr txBox="1"/>
      </xdr:nvSpPr>
      <xdr:spPr>
        <a:xfrm>
          <a:off x="137706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778" name="テキスト ボックス 777">
          <a:extLst>
            <a:ext uri="{FF2B5EF4-FFF2-40B4-BE49-F238E27FC236}">
              <a16:creationId xmlns:a16="http://schemas.microsoft.com/office/drawing/2014/main" id="{FFF935FB-7746-48A8-9D72-8147C119CCD9}"/>
            </a:ext>
          </a:extLst>
        </xdr:cNvPr>
        <xdr:cNvSpPr txBox="1"/>
      </xdr:nvSpPr>
      <xdr:spPr>
        <a:xfrm>
          <a:off x="129730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779" name="テキスト ボックス 778">
          <a:extLst>
            <a:ext uri="{FF2B5EF4-FFF2-40B4-BE49-F238E27FC236}">
              <a16:creationId xmlns:a16="http://schemas.microsoft.com/office/drawing/2014/main" id="{F0ECF163-9DD0-41B5-B7B1-B2FD36EC3288}"/>
            </a:ext>
          </a:extLst>
        </xdr:cNvPr>
        <xdr:cNvSpPr txBox="1"/>
      </xdr:nvSpPr>
      <xdr:spPr>
        <a:xfrm>
          <a:off x="12175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780" name="テキスト ボックス 779">
          <a:extLst>
            <a:ext uri="{FF2B5EF4-FFF2-40B4-BE49-F238E27FC236}">
              <a16:creationId xmlns:a16="http://schemas.microsoft.com/office/drawing/2014/main" id="{6D5718E2-7FE3-4313-A90A-320A0E2BBAED}"/>
            </a:ext>
          </a:extLst>
        </xdr:cNvPr>
        <xdr:cNvSpPr txBox="1"/>
      </xdr:nvSpPr>
      <xdr:spPr>
        <a:xfrm>
          <a:off x="11370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107</xdr:row>
      <xdr:rowOff>107043</xdr:rowOff>
    </xdr:from>
    <xdr:to>
      <xdr:col>85</xdr:col>
      <xdr:colOff>177800</xdr:colOff>
      <xdr:row>108</xdr:row>
      <xdr:rowOff>37193</xdr:rowOff>
    </xdr:to>
    <xdr:sp macro="" textlink="">
      <xdr:nvSpPr>
        <xdr:cNvPr id="781" name="楕円 780">
          <a:extLst>
            <a:ext uri="{FF2B5EF4-FFF2-40B4-BE49-F238E27FC236}">
              <a16:creationId xmlns:a16="http://schemas.microsoft.com/office/drawing/2014/main" id="{101C89A2-4350-4423-BBA0-34C088F1E2CC}"/>
            </a:ext>
          </a:extLst>
        </xdr:cNvPr>
        <xdr:cNvSpPr/>
      </xdr:nvSpPr>
      <xdr:spPr>
        <a:xfrm>
          <a:off x="14649450" y="18450288"/>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107</xdr:row>
      <xdr:rowOff>85470</xdr:rowOff>
    </xdr:from>
    <xdr:ext cx="405111" cy="259045"/>
    <xdr:sp macro="" textlink="">
      <xdr:nvSpPr>
        <xdr:cNvPr id="782" name="【庁舎】&#10;有形固定資産減価償却率該当値テキスト">
          <a:extLst>
            <a:ext uri="{FF2B5EF4-FFF2-40B4-BE49-F238E27FC236}">
              <a16:creationId xmlns:a16="http://schemas.microsoft.com/office/drawing/2014/main" id="{0EA4EAEE-9430-48C0-A52A-453E724A319E}"/>
            </a:ext>
          </a:extLst>
        </xdr:cNvPr>
        <xdr:cNvSpPr txBox="1"/>
      </xdr:nvSpPr>
      <xdr:spPr>
        <a:xfrm>
          <a:off x="14742160" y="184325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106</xdr:row>
      <xdr:rowOff>141332</xdr:rowOff>
    </xdr:from>
    <xdr:to>
      <xdr:col>81</xdr:col>
      <xdr:colOff>101600</xdr:colOff>
      <xdr:row>107</xdr:row>
      <xdr:rowOff>71482</xdr:rowOff>
    </xdr:to>
    <xdr:sp macro="" textlink="">
      <xdr:nvSpPr>
        <xdr:cNvPr id="783" name="楕円 782">
          <a:extLst>
            <a:ext uri="{FF2B5EF4-FFF2-40B4-BE49-F238E27FC236}">
              <a16:creationId xmlns:a16="http://schemas.microsoft.com/office/drawing/2014/main" id="{1DA0CC53-D540-4794-B9C4-3D4B70B58603}"/>
            </a:ext>
          </a:extLst>
        </xdr:cNvPr>
        <xdr:cNvSpPr/>
      </xdr:nvSpPr>
      <xdr:spPr>
        <a:xfrm>
          <a:off x="13887450" y="18313127"/>
          <a:ext cx="9779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107</xdr:row>
      <xdr:rowOff>20682</xdr:rowOff>
    </xdr:from>
    <xdr:to>
      <xdr:col>85</xdr:col>
      <xdr:colOff>127000</xdr:colOff>
      <xdr:row>107</xdr:row>
      <xdr:rowOff>157843</xdr:rowOff>
    </xdr:to>
    <xdr:cxnSp macro="">
      <xdr:nvCxnSpPr>
        <xdr:cNvPr id="784" name="直線コネクタ 783">
          <a:extLst>
            <a:ext uri="{FF2B5EF4-FFF2-40B4-BE49-F238E27FC236}">
              <a16:creationId xmlns:a16="http://schemas.microsoft.com/office/drawing/2014/main" id="{EB41100C-A82F-4CA0-A8D3-263E5F194346}"/>
            </a:ext>
          </a:extLst>
        </xdr:cNvPr>
        <xdr:cNvCxnSpPr/>
      </xdr:nvCxnSpPr>
      <xdr:spPr>
        <a:xfrm>
          <a:off x="13942060" y="18362022"/>
          <a:ext cx="762000" cy="1428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107</xdr:row>
      <xdr:rowOff>12337</xdr:rowOff>
    </xdr:from>
    <xdr:to>
      <xdr:col>76</xdr:col>
      <xdr:colOff>165100</xdr:colOff>
      <xdr:row>107</xdr:row>
      <xdr:rowOff>113937</xdr:rowOff>
    </xdr:to>
    <xdr:sp macro="" textlink="">
      <xdr:nvSpPr>
        <xdr:cNvPr id="785" name="楕円 784">
          <a:extLst>
            <a:ext uri="{FF2B5EF4-FFF2-40B4-BE49-F238E27FC236}">
              <a16:creationId xmlns:a16="http://schemas.microsoft.com/office/drawing/2014/main" id="{38BC0262-3E04-4FAD-8028-AC49EA768777}"/>
            </a:ext>
          </a:extLst>
        </xdr:cNvPr>
        <xdr:cNvSpPr/>
      </xdr:nvSpPr>
      <xdr:spPr>
        <a:xfrm>
          <a:off x="13089890" y="18361297"/>
          <a:ext cx="10922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107</xdr:row>
      <xdr:rowOff>20682</xdr:rowOff>
    </xdr:from>
    <xdr:to>
      <xdr:col>81</xdr:col>
      <xdr:colOff>50800</xdr:colOff>
      <xdr:row>107</xdr:row>
      <xdr:rowOff>63137</xdr:rowOff>
    </xdr:to>
    <xdr:cxnSp macro="">
      <xdr:nvCxnSpPr>
        <xdr:cNvPr id="786" name="直線コネクタ 785">
          <a:extLst>
            <a:ext uri="{FF2B5EF4-FFF2-40B4-BE49-F238E27FC236}">
              <a16:creationId xmlns:a16="http://schemas.microsoft.com/office/drawing/2014/main" id="{E897AF0E-71DA-49FD-9455-C2825C07DA58}"/>
            </a:ext>
          </a:extLst>
        </xdr:cNvPr>
        <xdr:cNvCxnSpPr/>
      </xdr:nvCxnSpPr>
      <xdr:spPr>
        <a:xfrm flipV="1">
          <a:off x="13144500" y="18362022"/>
          <a:ext cx="797560" cy="42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106</xdr:row>
      <xdr:rowOff>149498</xdr:rowOff>
    </xdr:from>
    <xdr:to>
      <xdr:col>72</xdr:col>
      <xdr:colOff>38100</xdr:colOff>
      <xdr:row>107</xdr:row>
      <xdr:rowOff>79648</xdr:rowOff>
    </xdr:to>
    <xdr:sp macro="" textlink="">
      <xdr:nvSpPr>
        <xdr:cNvPr id="787" name="楕円 786">
          <a:extLst>
            <a:ext uri="{FF2B5EF4-FFF2-40B4-BE49-F238E27FC236}">
              <a16:creationId xmlns:a16="http://schemas.microsoft.com/office/drawing/2014/main" id="{74413F64-E2BB-4E3A-99C6-3DCA15B8DB5D}"/>
            </a:ext>
          </a:extLst>
        </xdr:cNvPr>
        <xdr:cNvSpPr/>
      </xdr:nvSpPr>
      <xdr:spPr>
        <a:xfrm>
          <a:off x="12303760" y="18323198"/>
          <a:ext cx="7874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107</xdr:row>
      <xdr:rowOff>28848</xdr:rowOff>
    </xdr:from>
    <xdr:to>
      <xdr:col>76</xdr:col>
      <xdr:colOff>114300</xdr:colOff>
      <xdr:row>107</xdr:row>
      <xdr:rowOff>63137</xdr:rowOff>
    </xdr:to>
    <xdr:cxnSp macro="">
      <xdr:nvCxnSpPr>
        <xdr:cNvPr id="788" name="直線コネクタ 787">
          <a:extLst>
            <a:ext uri="{FF2B5EF4-FFF2-40B4-BE49-F238E27FC236}">
              <a16:creationId xmlns:a16="http://schemas.microsoft.com/office/drawing/2014/main" id="{6CA70DA4-AF6B-4101-8A62-C8DFD11E61AD}"/>
            </a:ext>
          </a:extLst>
        </xdr:cNvPr>
        <xdr:cNvCxnSpPr/>
      </xdr:nvCxnSpPr>
      <xdr:spPr>
        <a:xfrm>
          <a:off x="12346940" y="18372093"/>
          <a:ext cx="797560" cy="323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106</xdr:row>
      <xdr:rowOff>151130</xdr:rowOff>
    </xdr:from>
    <xdr:to>
      <xdr:col>67</xdr:col>
      <xdr:colOff>101600</xdr:colOff>
      <xdr:row>107</xdr:row>
      <xdr:rowOff>81280</xdr:rowOff>
    </xdr:to>
    <xdr:sp macro="" textlink="">
      <xdr:nvSpPr>
        <xdr:cNvPr id="789" name="楕円 788">
          <a:extLst>
            <a:ext uri="{FF2B5EF4-FFF2-40B4-BE49-F238E27FC236}">
              <a16:creationId xmlns:a16="http://schemas.microsoft.com/office/drawing/2014/main" id="{52375902-53E2-47F8-840C-20658B616967}"/>
            </a:ext>
          </a:extLst>
        </xdr:cNvPr>
        <xdr:cNvSpPr/>
      </xdr:nvSpPr>
      <xdr:spPr>
        <a:xfrm>
          <a:off x="11487150" y="18324830"/>
          <a:ext cx="97790" cy="10350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107</xdr:row>
      <xdr:rowOff>28848</xdr:rowOff>
    </xdr:from>
    <xdr:to>
      <xdr:col>71</xdr:col>
      <xdr:colOff>177800</xdr:colOff>
      <xdr:row>107</xdr:row>
      <xdr:rowOff>30480</xdr:rowOff>
    </xdr:to>
    <xdr:cxnSp macro="">
      <xdr:nvCxnSpPr>
        <xdr:cNvPr id="790" name="直線コネクタ 789">
          <a:extLst>
            <a:ext uri="{FF2B5EF4-FFF2-40B4-BE49-F238E27FC236}">
              <a16:creationId xmlns:a16="http://schemas.microsoft.com/office/drawing/2014/main" id="{3F6B3494-A9FA-4880-BF7A-56C5292F1E39}"/>
            </a:ext>
          </a:extLst>
        </xdr:cNvPr>
        <xdr:cNvCxnSpPr/>
      </xdr:nvCxnSpPr>
      <xdr:spPr>
        <a:xfrm flipV="1">
          <a:off x="11541760" y="18372093"/>
          <a:ext cx="805180" cy="16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102</xdr:row>
      <xdr:rowOff>130464</xdr:rowOff>
    </xdr:from>
    <xdr:ext cx="405111" cy="259045"/>
    <xdr:sp macro="" textlink="">
      <xdr:nvSpPr>
        <xdr:cNvPr id="791" name="n_1aveValue【庁舎】&#10;有形固定資産減価償却率">
          <a:extLst>
            <a:ext uri="{FF2B5EF4-FFF2-40B4-BE49-F238E27FC236}">
              <a16:creationId xmlns:a16="http://schemas.microsoft.com/office/drawing/2014/main" id="{C1DC52B9-9C21-4252-B266-EC033DA82B80}"/>
            </a:ext>
          </a:extLst>
        </xdr:cNvPr>
        <xdr:cNvSpPr txBox="1"/>
      </xdr:nvSpPr>
      <xdr:spPr>
        <a:xfrm>
          <a:off x="13738234" y="1762217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103</xdr:row>
      <xdr:rowOff>8000</xdr:rowOff>
    </xdr:from>
    <xdr:ext cx="405111" cy="259045"/>
    <xdr:sp macro="" textlink="">
      <xdr:nvSpPr>
        <xdr:cNvPr id="792" name="n_2aveValue【庁舎】&#10;有形固定資産減価償却率">
          <a:extLst>
            <a:ext uri="{FF2B5EF4-FFF2-40B4-BE49-F238E27FC236}">
              <a16:creationId xmlns:a16="http://schemas.microsoft.com/office/drawing/2014/main" id="{FB382768-F157-4F7D-AD41-29C394111580}"/>
            </a:ext>
          </a:extLst>
        </xdr:cNvPr>
        <xdr:cNvSpPr txBox="1"/>
      </xdr:nvSpPr>
      <xdr:spPr>
        <a:xfrm>
          <a:off x="12957184" y="176692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103</xdr:row>
      <xdr:rowOff>104339</xdr:rowOff>
    </xdr:from>
    <xdr:ext cx="405111" cy="259045"/>
    <xdr:sp macro="" textlink="">
      <xdr:nvSpPr>
        <xdr:cNvPr id="793" name="n_3aveValue【庁舎】&#10;有形固定資産減価償却率">
          <a:extLst>
            <a:ext uri="{FF2B5EF4-FFF2-40B4-BE49-F238E27FC236}">
              <a16:creationId xmlns:a16="http://schemas.microsoft.com/office/drawing/2014/main" id="{B2BBC052-F54A-4B06-A136-A8650BD248F4}"/>
            </a:ext>
          </a:extLst>
        </xdr:cNvPr>
        <xdr:cNvSpPr txBox="1"/>
      </xdr:nvSpPr>
      <xdr:spPr>
        <a:xfrm>
          <a:off x="12171054" y="177617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103</xdr:row>
      <xdr:rowOff>136996</xdr:rowOff>
    </xdr:from>
    <xdr:ext cx="405111" cy="259045"/>
    <xdr:sp macro="" textlink="">
      <xdr:nvSpPr>
        <xdr:cNvPr id="794" name="n_4aveValue【庁舎】&#10;有形固定資産減価償却率">
          <a:extLst>
            <a:ext uri="{FF2B5EF4-FFF2-40B4-BE49-F238E27FC236}">
              <a16:creationId xmlns:a16="http://schemas.microsoft.com/office/drawing/2014/main" id="{89E31747-70C5-4043-982A-F545D31E0681}"/>
            </a:ext>
          </a:extLst>
        </xdr:cNvPr>
        <xdr:cNvSpPr txBox="1"/>
      </xdr:nvSpPr>
      <xdr:spPr>
        <a:xfrm>
          <a:off x="11354444" y="1779253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107</xdr:row>
      <xdr:rowOff>62609</xdr:rowOff>
    </xdr:from>
    <xdr:ext cx="405111" cy="259045"/>
    <xdr:sp macro="" textlink="">
      <xdr:nvSpPr>
        <xdr:cNvPr id="795" name="n_1mainValue【庁舎】&#10;有形固定資産減価償却率">
          <a:extLst>
            <a:ext uri="{FF2B5EF4-FFF2-40B4-BE49-F238E27FC236}">
              <a16:creationId xmlns:a16="http://schemas.microsoft.com/office/drawing/2014/main" id="{3BF39308-6E2F-4FF7-B325-659D751DC394}"/>
            </a:ext>
          </a:extLst>
        </xdr:cNvPr>
        <xdr:cNvSpPr txBox="1"/>
      </xdr:nvSpPr>
      <xdr:spPr>
        <a:xfrm>
          <a:off x="13738234" y="184039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107</xdr:row>
      <xdr:rowOff>105064</xdr:rowOff>
    </xdr:from>
    <xdr:ext cx="405111" cy="259045"/>
    <xdr:sp macro="" textlink="">
      <xdr:nvSpPr>
        <xdr:cNvPr id="796" name="n_2mainValue【庁舎】&#10;有形固定資産減価償却率">
          <a:extLst>
            <a:ext uri="{FF2B5EF4-FFF2-40B4-BE49-F238E27FC236}">
              <a16:creationId xmlns:a16="http://schemas.microsoft.com/office/drawing/2014/main" id="{3600247F-14F8-482B-9BEA-6D7AD4551528}"/>
            </a:ext>
          </a:extLst>
        </xdr:cNvPr>
        <xdr:cNvSpPr txBox="1"/>
      </xdr:nvSpPr>
      <xdr:spPr>
        <a:xfrm>
          <a:off x="12957184" y="184483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107</xdr:row>
      <xdr:rowOff>70775</xdr:rowOff>
    </xdr:from>
    <xdr:ext cx="405111" cy="259045"/>
    <xdr:sp macro="" textlink="">
      <xdr:nvSpPr>
        <xdr:cNvPr id="797" name="n_3mainValue【庁舎】&#10;有形固定資産減価償却率">
          <a:extLst>
            <a:ext uri="{FF2B5EF4-FFF2-40B4-BE49-F238E27FC236}">
              <a16:creationId xmlns:a16="http://schemas.microsoft.com/office/drawing/2014/main" id="{E52EBA73-AE71-4F0E-8E13-C93F50A82634}"/>
            </a:ext>
          </a:extLst>
        </xdr:cNvPr>
        <xdr:cNvSpPr txBox="1"/>
      </xdr:nvSpPr>
      <xdr:spPr>
        <a:xfrm>
          <a:off x="12171054" y="184140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107</xdr:row>
      <xdr:rowOff>72407</xdr:rowOff>
    </xdr:from>
    <xdr:ext cx="405111" cy="259045"/>
    <xdr:sp macro="" textlink="">
      <xdr:nvSpPr>
        <xdr:cNvPr id="798" name="n_4mainValue【庁舎】&#10;有形固定資産減価償却率">
          <a:extLst>
            <a:ext uri="{FF2B5EF4-FFF2-40B4-BE49-F238E27FC236}">
              <a16:creationId xmlns:a16="http://schemas.microsoft.com/office/drawing/2014/main" id="{BA9E6FD5-23CE-4E35-8A26-784E84738757}"/>
            </a:ext>
          </a:extLst>
        </xdr:cNvPr>
        <xdr:cNvSpPr txBox="1"/>
      </xdr:nvSpPr>
      <xdr:spPr>
        <a:xfrm>
          <a:off x="11354444" y="18417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799" name="正方形/長方形 798">
          <a:extLst>
            <a:ext uri="{FF2B5EF4-FFF2-40B4-BE49-F238E27FC236}">
              <a16:creationId xmlns:a16="http://schemas.microsoft.com/office/drawing/2014/main" id="{B6095F2E-32D0-40A8-B78F-26CEF452ABDF}"/>
            </a:ext>
          </a:extLst>
        </xdr:cNvPr>
        <xdr:cNvSpPr/>
      </xdr:nvSpPr>
      <xdr:spPr>
        <a:xfrm>
          <a:off x="16459200" y="15617190"/>
          <a:ext cx="42672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00" name="正方形/長方形 799">
          <a:extLst>
            <a:ext uri="{FF2B5EF4-FFF2-40B4-BE49-F238E27FC236}">
              <a16:creationId xmlns:a16="http://schemas.microsoft.com/office/drawing/2014/main" id="{D0994E5D-6EBF-4A4A-82FD-8E358CA9433E}"/>
            </a:ext>
          </a:extLst>
        </xdr:cNvPr>
        <xdr:cNvSpPr/>
      </xdr:nvSpPr>
      <xdr:spPr>
        <a:xfrm>
          <a:off x="1659001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01" name="正方形/長方形 800">
          <a:extLst>
            <a:ext uri="{FF2B5EF4-FFF2-40B4-BE49-F238E27FC236}">
              <a16:creationId xmlns:a16="http://schemas.microsoft.com/office/drawing/2014/main" id="{CC195559-60D7-4B64-8707-74888D935CB4}"/>
            </a:ext>
          </a:extLst>
        </xdr:cNvPr>
        <xdr:cNvSpPr/>
      </xdr:nvSpPr>
      <xdr:spPr>
        <a:xfrm>
          <a:off x="1659001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02" name="正方形/長方形 801">
          <a:extLst>
            <a:ext uri="{FF2B5EF4-FFF2-40B4-BE49-F238E27FC236}">
              <a16:creationId xmlns:a16="http://schemas.microsoft.com/office/drawing/2014/main" id="{DCF79FDB-4AC7-40C5-B0AD-8D8CBCB9E822}"/>
            </a:ext>
          </a:extLst>
        </xdr:cNvPr>
        <xdr:cNvSpPr/>
      </xdr:nvSpPr>
      <xdr:spPr>
        <a:xfrm>
          <a:off x="174879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03" name="正方形/長方形 802">
          <a:extLst>
            <a:ext uri="{FF2B5EF4-FFF2-40B4-BE49-F238E27FC236}">
              <a16:creationId xmlns:a16="http://schemas.microsoft.com/office/drawing/2014/main" id="{F2B67DF4-E3A6-497F-9D8E-5539B3A9FE34}"/>
            </a:ext>
          </a:extLst>
        </xdr:cNvPr>
        <xdr:cNvSpPr/>
      </xdr:nvSpPr>
      <xdr:spPr>
        <a:xfrm>
          <a:off x="174879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04" name="正方形/長方形 803">
          <a:extLst>
            <a:ext uri="{FF2B5EF4-FFF2-40B4-BE49-F238E27FC236}">
              <a16:creationId xmlns:a16="http://schemas.microsoft.com/office/drawing/2014/main" id="{F435C53F-1AA8-4900-AEC7-6A7F3DD2C116}"/>
            </a:ext>
          </a:extLst>
        </xdr:cNvPr>
        <xdr:cNvSpPr/>
      </xdr:nvSpPr>
      <xdr:spPr>
        <a:xfrm>
          <a:off x="18516600" y="16285210"/>
          <a:ext cx="13716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05" name="正方形/長方形 804">
          <a:extLst>
            <a:ext uri="{FF2B5EF4-FFF2-40B4-BE49-F238E27FC236}">
              <a16:creationId xmlns:a16="http://schemas.microsoft.com/office/drawing/2014/main" id="{DE5ADC73-5FBA-49FC-A31A-9046C47DC1ED}"/>
            </a:ext>
          </a:extLst>
        </xdr:cNvPr>
        <xdr:cNvSpPr/>
      </xdr:nvSpPr>
      <xdr:spPr>
        <a:xfrm>
          <a:off x="18516600" y="16480790"/>
          <a:ext cx="1371600" cy="25590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0.330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06" name="正方形/長方形 805">
          <a:extLst>
            <a:ext uri="{FF2B5EF4-FFF2-40B4-BE49-F238E27FC236}">
              <a16:creationId xmlns:a16="http://schemas.microsoft.com/office/drawing/2014/main" id="{2F57CB65-735A-4F6F-95E6-4BDFCE1107BF}"/>
            </a:ext>
          </a:extLst>
        </xdr:cNvPr>
        <xdr:cNvSpPr/>
      </xdr:nvSpPr>
      <xdr:spPr>
        <a:xfrm>
          <a:off x="16459200" y="16760190"/>
          <a:ext cx="42672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807" name="テキスト ボックス 806">
          <a:extLst>
            <a:ext uri="{FF2B5EF4-FFF2-40B4-BE49-F238E27FC236}">
              <a16:creationId xmlns:a16="http://schemas.microsoft.com/office/drawing/2014/main" id="{77600C95-1D5F-4938-9F93-1B0FD17648B2}"/>
            </a:ext>
          </a:extLst>
        </xdr:cNvPr>
        <xdr:cNvSpPr txBox="1"/>
      </xdr:nvSpPr>
      <xdr:spPr>
        <a:xfrm>
          <a:off x="1644015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808" name="直線コネクタ 807">
          <a:extLst>
            <a:ext uri="{FF2B5EF4-FFF2-40B4-BE49-F238E27FC236}">
              <a16:creationId xmlns:a16="http://schemas.microsoft.com/office/drawing/2014/main" id="{43A2D372-A468-411C-988E-741F8B6AEE91}"/>
            </a:ext>
          </a:extLst>
        </xdr:cNvPr>
        <xdr:cNvCxnSpPr/>
      </xdr:nvCxnSpPr>
      <xdr:spPr>
        <a:xfrm>
          <a:off x="16459200" y="19046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108</xdr:row>
      <xdr:rowOff>152400</xdr:rowOff>
    </xdr:from>
    <xdr:to>
      <xdr:col>120</xdr:col>
      <xdr:colOff>114300</xdr:colOff>
      <xdr:row>108</xdr:row>
      <xdr:rowOff>152400</xdr:rowOff>
    </xdr:to>
    <xdr:cxnSp macro="">
      <xdr:nvCxnSpPr>
        <xdr:cNvPr id="809" name="直線コネクタ 808">
          <a:extLst>
            <a:ext uri="{FF2B5EF4-FFF2-40B4-BE49-F238E27FC236}">
              <a16:creationId xmlns:a16="http://schemas.microsoft.com/office/drawing/2014/main" id="{9E8C5F5B-FF31-47B4-B553-BFA242677F18}"/>
            </a:ext>
          </a:extLst>
        </xdr:cNvPr>
        <xdr:cNvCxnSpPr/>
      </xdr:nvCxnSpPr>
      <xdr:spPr>
        <a:xfrm>
          <a:off x="16459200" y="18669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810" name="テキスト ボックス 809">
          <a:extLst>
            <a:ext uri="{FF2B5EF4-FFF2-40B4-BE49-F238E27FC236}">
              <a16:creationId xmlns:a16="http://schemas.microsoft.com/office/drawing/2014/main" id="{9B2F5D8D-26DA-4EEF-99EC-FE7C3E0E9F2E}"/>
            </a:ext>
          </a:extLst>
        </xdr:cNvPr>
        <xdr:cNvSpPr txBox="1"/>
      </xdr:nvSpPr>
      <xdr:spPr>
        <a:xfrm>
          <a:off x="16047266" y="1852868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811" name="直線コネクタ 810">
          <a:extLst>
            <a:ext uri="{FF2B5EF4-FFF2-40B4-BE49-F238E27FC236}">
              <a16:creationId xmlns:a16="http://schemas.microsoft.com/office/drawing/2014/main" id="{3FAC8BEE-26CD-44C1-8777-619654C70016}"/>
            </a:ext>
          </a:extLst>
        </xdr:cNvPr>
        <xdr:cNvCxnSpPr/>
      </xdr:nvCxnSpPr>
      <xdr:spPr>
        <a:xfrm>
          <a:off x="16459200" y="18288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812" name="テキスト ボックス 811">
          <a:extLst>
            <a:ext uri="{FF2B5EF4-FFF2-40B4-BE49-F238E27FC236}">
              <a16:creationId xmlns:a16="http://schemas.microsoft.com/office/drawing/2014/main" id="{E998D09E-AB32-4E7E-A46C-F8439DAD355B}"/>
            </a:ext>
          </a:extLst>
        </xdr:cNvPr>
        <xdr:cNvSpPr txBox="1"/>
      </xdr:nvSpPr>
      <xdr:spPr>
        <a:xfrm>
          <a:off x="16047266" y="18143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813" name="直線コネクタ 812">
          <a:extLst>
            <a:ext uri="{FF2B5EF4-FFF2-40B4-BE49-F238E27FC236}">
              <a16:creationId xmlns:a16="http://schemas.microsoft.com/office/drawing/2014/main" id="{CC3248C3-A159-4B0B-90EF-8481A71F24D9}"/>
            </a:ext>
          </a:extLst>
        </xdr:cNvPr>
        <xdr:cNvCxnSpPr/>
      </xdr:nvCxnSpPr>
      <xdr:spPr>
        <a:xfrm>
          <a:off x="16459200" y="17907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814" name="テキスト ボックス 813">
          <a:extLst>
            <a:ext uri="{FF2B5EF4-FFF2-40B4-BE49-F238E27FC236}">
              <a16:creationId xmlns:a16="http://schemas.microsoft.com/office/drawing/2014/main" id="{01D7D61B-E608-4D60-A11E-7969C7A79CEA}"/>
            </a:ext>
          </a:extLst>
        </xdr:cNvPr>
        <xdr:cNvSpPr txBox="1"/>
      </xdr:nvSpPr>
      <xdr:spPr>
        <a:xfrm>
          <a:off x="16047266" y="17762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815" name="直線コネクタ 814">
          <a:extLst>
            <a:ext uri="{FF2B5EF4-FFF2-40B4-BE49-F238E27FC236}">
              <a16:creationId xmlns:a16="http://schemas.microsoft.com/office/drawing/2014/main" id="{5A8D6518-CA7E-4171-B055-B4976159B4F8}"/>
            </a:ext>
          </a:extLst>
        </xdr:cNvPr>
        <xdr:cNvCxnSpPr/>
      </xdr:nvCxnSpPr>
      <xdr:spPr>
        <a:xfrm>
          <a:off x="16459200" y="17526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816" name="テキスト ボックス 815">
          <a:extLst>
            <a:ext uri="{FF2B5EF4-FFF2-40B4-BE49-F238E27FC236}">
              <a16:creationId xmlns:a16="http://schemas.microsoft.com/office/drawing/2014/main" id="{CD4F7931-8921-414C-A057-9A1B60BC9BE5}"/>
            </a:ext>
          </a:extLst>
        </xdr:cNvPr>
        <xdr:cNvSpPr txBox="1"/>
      </xdr:nvSpPr>
      <xdr:spPr>
        <a:xfrm>
          <a:off x="16047266" y="1738187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817" name="直線コネクタ 816">
          <a:extLst>
            <a:ext uri="{FF2B5EF4-FFF2-40B4-BE49-F238E27FC236}">
              <a16:creationId xmlns:a16="http://schemas.microsoft.com/office/drawing/2014/main" id="{9A63A854-0FD3-481F-AF9D-1E73AD0E9879}"/>
            </a:ext>
          </a:extLst>
        </xdr:cNvPr>
        <xdr:cNvCxnSpPr/>
      </xdr:nvCxnSpPr>
      <xdr:spPr>
        <a:xfrm>
          <a:off x="16459200" y="1714500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99</xdr:row>
      <xdr:rowOff>29227</xdr:rowOff>
    </xdr:from>
    <xdr:ext cx="531299" cy="259045"/>
    <xdr:sp macro="" textlink="">
      <xdr:nvSpPr>
        <xdr:cNvPr id="818" name="テキスト ボックス 817">
          <a:extLst>
            <a:ext uri="{FF2B5EF4-FFF2-40B4-BE49-F238E27FC236}">
              <a16:creationId xmlns:a16="http://schemas.microsoft.com/office/drawing/2014/main" id="{0E735478-B7C9-486A-AFBC-62A9A1A9E927}"/>
            </a:ext>
          </a:extLst>
        </xdr:cNvPr>
        <xdr:cNvSpPr txBox="1"/>
      </xdr:nvSpPr>
      <xdr:spPr>
        <a:xfrm>
          <a:off x="15985051" y="1700087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819" name="直線コネクタ 818">
          <a:extLst>
            <a:ext uri="{FF2B5EF4-FFF2-40B4-BE49-F238E27FC236}">
              <a16:creationId xmlns:a16="http://schemas.microsoft.com/office/drawing/2014/main" id="{17133426-BD02-444D-BBDF-DA90CE5720BB}"/>
            </a:ext>
          </a:extLst>
        </xdr:cNvPr>
        <xdr:cNvCxnSpPr/>
      </xdr:nvCxnSpPr>
      <xdr:spPr>
        <a:xfrm>
          <a:off x="16459200" y="16760190"/>
          <a:ext cx="42291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96</xdr:row>
      <xdr:rowOff>162577</xdr:rowOff>
    </xdr:from>
    <xdr:ext cx="531299" cy="259045"/>
    <xdr:sp macro="" textlink="">
      <xdr:nvSpPr>
        <xdr:cNvPr id="820" name="テキスト ボックス 819">
          <a:extLst>
            <a:ext uri="{FF2B5EF4-FFF2-40B4-BE49-F238E27FC236}">
              <a16:creationId xmlns:a16="http://schemas.microsoft.com/office/drawing/2014/main" id="{FEBAEAB0-7150-4434-A0E2-8F9A60F44273}"/>
            </a:ext>
          </a:extLst>
        </xdr:cNvPr>
        <xdr:cNvSpPr txBox="1"/>
      </xdr:nvSpPr>
      <xdr:spPr>
        <a:xfrm>
          <a:off x="15985051" y="1662368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821" name="【庁舎】&#10;一人当たり面積グラフ枠">
          <a:extLst>
            <a:ext uri="{FF2B5EF4-FFF2-40B4-BE49-F238E27FC236}">
              <a16:creationId xmlns:a16="http://schemas.microsoft.com/office/drawing/2014/main" id="{301F046A-B51D-4EE6-AE0E-35AC4743415B}"/>
            </a:ext>
          </a:extLst>
        </xdr:cNvPr>
        <xdr:cNvSpPr/>
      </xdr:nvSpPr>
      <xdr:spPr>
        <a:xfrm>
          <a:off x="16459200" y="16760190"/>
          <a:ext cx="42672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100</xdr:row>
      <xdr:rowOff>119507</xdr:rowOff>
    </xdr:from>
    <xdr:to>
      <xdr:col>116</xdr:col>
      <xdr:colOff>62864</xdr:colOff>
      <xdr:row>108</xdr:row>
      <xdr:rowOff>126746</xdr:rowOff>
    </xdr:to>
    <xdr:cxnSp macro="">
      <xdr:nvCxnSpPr>
        <xdr:cNvPr id="822" name="直線コネクタ 821">
          <a:extLst>
            <a:ext uri="{FF2B5EF4-FFF2-40B4-BE49-F238E27FC236}">
              <a16:creationId xmlns:a16="http://schemas.microsoft.com/office/drawing/2014/main" id="{2734B25B-2F52-4407-ACC2-8FEA10DAEF72}"/>
            </a:ext>
          </a:extLst>
        </xdr:cNvPr>
        <xdr:cNvCxnSpPr/>
      </xdr:nvCxnSpPr>
      <xdr:spPr>
        <a:xfrm flipV="1">
          <a:off x="19947254" y="17266412"/>
          <a:ext cx="0" cy="13807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130573</xdr:rowOff>
    </xdr:from>
    <xdr:ext cx="469744" cy="259045"/>
    <xdr:sp macro="" textlink="">
      <xdr:nvSpPr>
        <xdr:cNvPr id="823" name="【庁舎】&#10;一人当たり面積最小値テキスト">
          <a:extLst>
            <a:ext uri="{FF2B5EF4-FFF2-40B4-BE49-F238E27FC236}">
              <a16:creationId xmlns:a16="http://schemas.microsoft.com/office/drawing/2014/main" id="{0556C12E-A6BE-4A4E-90F0-2C45D6706BEA}"/>
            </a:ext>
          </a:extLst>
        </xdr:cNvPr>
        <xdr:cNvSpPr txBox="1"/>
      </xdr:nvSpPr>
      <xdr:spPr>
        <a:xfrm>
          <a:off x="19985990" y="186509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126746</xdr:rowOff>
    </xdr:from>
    <xdr:to>
      <xdr:col>116</xdr:col>
      <xdr:colOff>152400</xdr:colOff>
      <xdr:row>108</xdr:row>
      <xdr:rowOff>126746</xdr:rowOff>
    </xdr:to>
    <xdr:cxnSp macro="">
      <xdr:nvCxnSpPr>
        <xdr:cNvPr id="824" name="直線コネクタ 823">
          <a:extLst>
            <a:ext uri="{FF2B5EF4-FFF2-40B4-BE49-F238E27FC236}">
              <a16:creationId xmlns:a16="http://schemas.microsoft.com/office/drawing/2014/main" id="{73482C93-F9CA-451A-ACA6-0B3C555715F5}"/>
            </a:ext>
          </a:extLst>
        </xdr:cNvPr>
        <xdr:cNvCxnSpPr/>
      </xdr:nvCxnSpPr>
      <xdr:spPr>
        <a:xfrm>
          <a:off x="19885660" y="18647156"/>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99</xdr:row>
      <xdr:rowOff>66184</xdr:rowOff>
    </xdr:from>
    <xdr:ext cx="534377" cy="259045"/>
    <xdr:sp macro="" textlink="">
      <xdr:nvSpPr>
        <xdr:cNvPr id="825" name="【庁舎】&#10;一人当たり面積最大値テキスト">
          <a:extLst>
            <a:ext uri="{FF2B5EF4-FFF2-40B4-BE49-F238E27FC236}">
              <a16:creationId xmlns:a16="http://schemas.microsoft.com/office/drawing/2014/main" id="{5B07C7DB-11FE-4E16-8A7A-7D07B018FE3D}"/>
            </a:ext>
          </a:extLst>
        </xdr:cNvPr>
        <xdr:cNvSpPr txBox="1"/>
      </xdr:nvSpPr>
      <xdr:spPr>
        <a:xfrm>
          <a:off x="19985990" y="170378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100</xdr:row>
      <xdr:rowOff>119507</xdr:rowOff>
    </xdr:from>
    <xdr:to>
      <xdr:col>116</xdr:col>
      <xdr:colOff>152400</xdr:colOff>
      <xdr:row>100</xdr:row>
      <xdr:rowOff>119507</xdr:rowOff>
    </xdr:to>
    <xdr:cxnSp macro="">
      <xdr:nvCxnSpPr>
        <xdr:cNvPr id="826" name="直線コネクタ 825">
          <a:extLst>
            <a:ext uri="{FF2B5EF4-FFF2-40B4-BE49-F238E27FC236}">
              <a16:creationId xmlns:a16="http://schemas.microsoft.com/office/drawing/2014/main" id="{22785404-7BFA-422E-9654-CF8E5CE6D7E4}"/>
            </a:ext>
          </a:extLst>
        </xdr:cNvPr>
        <xdr:cNvCxnSpPr/>
      </xdr:nvCxnSpPr>
      <xdr:spPr>
        <a:xfrm>
          <a:off x="19885660" y="17266412"/>
          <a:ext cx="15494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106</xdr:row>
      <xdr:rowOff>164864</xdr:rowOff>
    </xdr:from>
    <xdr:ext cx="469744" cy="259045"/>
    <xdr:sp macro="" textlink="">
      <xdr:nvSpPr>
        <xdr:cNvPr id="827" name="【庁舎】&#10;一人当たり面積平均値テキスト">
          <a:extLst>
            <a:ext uri="{FF2B5EF4-FFF2-40B4-BE49-F238E27FC236}">
              <a16:creationId xmlns:a16="http://schemas.microsoft.com/office/drawing/2014/main" id="{C0505DDB-4C90-4BFA-A0C5-24C091564360}"/>
            </a:ext>
          </a:extLst>
        </xdr:cNvPr>
        <xdr:cNvSpPr txBox="1"/>
      </xdr:nvSpPr>
      <xdr:spPr>
        <a:xfrm>
          <a:off x="19985990" y="183423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107</xdr:row>
      <xdr:rowOff>141987</xdr:rowOff>
    </xdr:from>
    <xdr:to>
      <xdr:col>116</xdr:col>
      <xdr:colOff>114300</xdr:colOff>
      <xdr:row>108</xdr:row>
      <xdr:rowOff>72137</xdr:rowOff>
    </xdr:to>
    <xdr:sp macro="" textlink="">
      <xdr:nvSpPr>
        <xdr:cNvPr id="828" name="フローチャート: 判断 827">
          <a:extLst>
            <a:ext uri="{FF2B5EF4-FFF2-40B4-BE49-F238E27FC236}">
              <a16:creationId xmlns:a16="http://schemas.microsoft.com/office/drawing/2014/main" id="{9BD3348D-4088-45BB-892F-9F8D939496D3}"/>
            </a:ext>
          </a:extLst>
        </xdr:cNvPr>
        <xdr:cNvSpPr/>
      </xdr:nvSpPr>
      <xdr:spPr>
        <a:xfrm>
          <a:off x="19904710" y="18485232"/>
          <a:ext cx="9779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107</xdr:row>
      <xdr:rowOff>145162</xdr:rowOff>
    </xdr:from>
    <xdr:to>
      <xdr:col>112</xdr:col>
      <xdr:colOff>38100</xdr:colOff>
      <xdr:row>108</xdr:row>
      <xdr:rowOff>75312</xdr:rowOff>
    </xdr:to>
    <xdr:sp macro="" textlink="">
      <xdr:nvSpPr>
        <xdr:cNvPr id="829" name="フローチャート: 判断 828">
          <a:extLst>
            <a:ext uri="{FF2B5EF4-FFF2-40B4-BE49-F238E27FC236}">
              <a16:creationId xmlns:a16="http://schemas.microsoft.com/office/drawing/2014/main" id="{20C4A2A0-3442-4C75-9529-BC0D1093CB24}"/>
            </a:ext>
          </a:extLst>
        </xdr:cNvPr>
        <xdr:cNvSpPr/>
      </xdr:nvSpPr>
      <xdr:spPr>
        <a:xfrm>
          <a:off x="19161760" y="18488407"/>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107</xdr:row>
      <xdr:rowOff>151764</xdr:rowOff>
    </xdr:from>
    <xdr:to>
      <xdr:col>107</xdr:col>
      <xdr:colOff>101600</xdr:colOff>
      <xdr:row>108</xdr:row>
      <xdr:rowOff>81914</xdr:rowOff>
    </xdr:to>
    <xdr:sp macro="" textlink="">
      <xdr:nvSpPr>
        <xdr:cNvPr id="830" name="フローチャート: 判断 829">
          <a:extLst>
            <a:ext uri="{FF2B5EF4-FFF2-40B4-BE49-F238E27FC236}">
              <a16:creationId xmlns:a16="http://schemas.microsoft.com/office/drawing/2014/main" id="{60DD34A7-BD83-4D69-A3B5-8F15D83D2CFC}"/>
            </a:ext>
          </a:extLst>
        </xdr:cNvPr>
        <xdr:cNvSpPr/>
      </xdr:nvSpPr>
      <xdr:spPr>
        <a:xfrm>
          <a:off x="18345150" y="18496914"/>
          <a:ext cx="9779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107</xdr:row>
      <xdr:rowOff>156211</xdr:rowOff>
    </xdr:from>
    <xdr:to>
      <xdr:col>102</xdr:col>
      <xdr:colOff>165100</xdr:colOff>
      <xdr:row>108</xdr:row>
      <xdr:rowOff>86361</xdr:rowOff>
    </xdr:to>
    <xdr:sp macro="" textlink="">
      <xdr:nvSpPr>
        <xdr:cNvPr id="831" name="フローチャート: 判断 830">
          <a:extLst>
            <a:ext uri="{FF2B5EF4-FFF2-40B4-BE49-F238E27FC236}">
              <a16:creationId xmlns:a16="http://schemas.microsoft.com/office/drawing/2014/main" id="{50E1039E-CCBC-43E4-BB12-8C77D4370AB3}"/>
            </a:ext>
          </a:extLst>
        </xdr:cNvPr>
        <xdr:cNvSpPr/>
      </xdr:nvSpPr>
      <xdr:spPr>
        <a:xfrm>
          <a:off x="17547590" y="18503266"/>
          <a:ext cx="10922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107</xdr:row>
      <xdr:rowOff>158750</xdr:rowOff>
    </xdr:from>
    <xdr:to>
      <xdr:col>98</xdr:col>
      <xdr:colOff>38100</xdr:colOff>
      <xdr:row>108</xdr:row>
      <xdr:rowOff>88900</xdr:rowOff>
    </xdr:to>
    <xdr:sp macro="" textlink="">
      <xdr:nvSpPr>
        <xdr:cNvPr id="832" name="フローチャート: 判断 831">
          <a:extLst>
            <a:ext uri="{FF2B5EF4-FFF2-40B4-BE49-F238E27FC236}">
              <a16:creationId xmlns:a16="http://schemas.microsoft.com/office/drawing/2014/main" id="{0D44B698-07B0-4391-A11A-A0845AA172F2}"/>
            </a:ext>
          </a:extLst>
        </xdr:cNvPr>
        <xdr:cNvSpPr/>
      </xdr:nvSpPr>
      <xdr:spPr>
        <a:xfrm>
          <a:off x="16761460" y="18505805"/>
          <a:ext cx="78740" cy="103505"/>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833" name="テキスト ボックス 832">
          <a:extLst>
            <a:ext uri="{FF2B5EF4-FFF2-40B4-BE49-F238E27FC236}">
              <a16:creationId xmlns:a16="http://schemas.microsoft.com/office/drawing/2014/main" id="{9B5D1EED-47B2-4D68-BAAF-FBB57FFBAEAB}"/>
            </a:ext>
          </a:extLst>
        </xdr:cNvPr>
        <xdr:cNvSpPr txBox="1"/>
      </xdr:nvSpPr>
      <xdr:spPr>
        <a:xfrm>
          <a:off x="1977644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834" name="テキスト ボックス 833">
          <a:extLst>
            <a:ext uri="{FF2B5EF4-FFF2-40B4-BE49-F238E27FC236}">
              <a16:creationId xmlns:a16="http://schemas.microsoft.com/office/drawing/2014/main" id="{F8847D8E-5F0C-4806-9DC3-E990FFE3FD1D}"/>
            </a:ext>
          </a:extLst>
        </xdr:cNvPr>
        <xdr:cNvSpPr txBox="1"/>
      </xdr:nvSpPr>
      <xdr:spPr>
        <a:xfrm>
          <a:off x="190334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835" name="テキスト ボックス 834">
          <a:extLst>
            <a:ext uri="{FF2B5EF4-FFF2-40B4-BE49-F238E27FC236}">
              <a16:creationId xmlns:a16="http://schemas.microsoft.com/office/drawing/2014/main" id="{E3ED636F-524F-417A-9649-20E4A6A33320}"/>
            </a:ext>
          </a:extLst>
        </xdr:cNvPr>
        <xdr:cNvSpPr txBox="1"/>
      </xdr:nvSpPr>
      <xdr:spPr>
        <a:xfrm>
          <a:off x="1822831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836" name="テキスト ボックス 835">
          <a:extLst>
            <a:ext uri="{FF2B5EF4-FFF2-40B4-BE49-F238E27FC236}">
              <a16:creationId xmlns:a16="http://schemas.microsoft.com/office/drawing/2014/main" id="{373B4429-56C8-48FD-A005-0F42E0A52A58}"/>
            </a:ext>
          </a:extLst>
        </xdr:cNvPr>
        <xdr:cNvSpPr txBox="1"/>
      </xdr:nvSpPr>
      <xdr:spPr>
        <a:xfrm>
          <a:off x="1743075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837" name="テキスト ボックス 836">
          <a:extLst>
            <a:ext uri="{FF2B5EF4-FFF2-40B4-BE49-F238E27FC236}">
              <a16:creationId xmlns:a16="http://schemas.microsoft.com/office/drawing/2014/main" id="{AA6B4047-218A-4387-AAD3-2EF307790E61}"/>
            </a:ext>
          </a:extLst>
        </xdr:cNvPr>
        <xdr:cNvSpPr txBox="1"/>
      </xdr:nvSpPr>
      <xdr:spPr>
        <a:xfrm>
          <a:off x="16633190" y="190512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108</xdr:row>
      <xdr:rowOff>14097</xdr:rowOff>
    </xdr:from>
    <xdr:to>
      <xdr:col>116</xdr:col>
      <xdr:colOff>114300</xdr:colOff>
      <xdr:row>108</xdr:row>
      <xdr:rowOff>115697</xdr:rowOff>
    </xdr:to>
    <xdr:sp macro="" textlink="">
      <xdr:nvSpPr>
        <xdr:cNvPr id="838" name="楕円 837">
          <a:extLst>
            <a:ext uri="{FF2B5EF4-FFF2-40B4-BE49-F238E27FC236}">
              <a16:creationId xmlns:a16="http://schemas.microsoft.com/office/drawing/2014/main" id="{7DF3FE6D-0E6B-4E97-9989-7C55FA49A6FC}"/>
            </a:ext>
          </a:extLst>
        </xdr:cNvPr>
        <xdr:cNvSpPr/>
      </xdr:nvSpPr>
      <xdr:spPr>
        <a:xfrm>
          <a:off x="19904710" y="18534507"/>
          <a:ext cx="9779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107</xdr:row>
      <xdr:rowOff>120413</xdr:rowOff>
    </xdr:from>
    <xdr:ext cx="469744" cy="259045"/>
    <xdr:sp macro="" textlink="">
      <xdr:nvSpPr>
        <xdr:cNvPr id="839" name="【庁舎】&#10;一人当たり面積該当値テキスト">
          <a:extLst>
            <a:ext uri="{FF2B5EF4-FFF2-40B4-BE49-F238E27FC236}">
              <a16:creationId xmlns:a16="http://schemas.microsoft.com/office/drawing/2014/main" id="{CF737C29-D6CB-44EA-ADBB-6C65860222EF}"/>
            </a:ext>
          </a:extLst>
        </xdr:cNvPr>
        <xdr:cNvSpPr txBox="1"/>
      </xdr:nvSpPr>
      <xdr:spPr>
        <a:xfrm>
          <a:off x="19985990" y="184674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108</xdr:row>
      <xdr:rowOff>15875</xdr:rowOff>
    </xdr:from>
    <xdr:to>
      <xdr:col>112</xdr:col>
      <xdr:colOff>38100</xdr:colOff>
      <xdr:row>108</xdr:row>
      <xdr:rowOff>117475</xdr:rowOff>
    </xdr:to>
    <xdr:sp macro="" textlink="">
      <xdr:nvSpPr>
        <xdr:cNvPr id="840" name="楕円 839">
          <a:extLst>
            <a:ext uri="{FF2B5EF4-FFF2-40B4-BE49-F238E27FC236}">
              <a16:creationId xmlns:a16="http://schemas.microsoft.com/office/drawing/2014/main" id="{624BC52C-AC5F-4B32-A808-564A4542F6F0}"/>
            </a:ext>
          </a:extLst>
        </xdr:cNvPr>
        <xdr:cNvSpPr/>
      </xdr:nvSpPr>
      <xdr:spPr>
        <a:xfrm>
          <a:off x="19161760" y="18536285"/>
          <a:ext cx="78740" cy="9779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108</xdr:row>
      <xdr:rowOff>64897</xdr:rowOff>
    </xdr:from>
    <xdr:to>
      <xdr:col>116</xdr:col>
      <xdr:colOff>63500</xdr:colOff>
      <xdr:row>108</xdr:row>
      <xdr:rowOff>66675</xdr:rowOff>
    </xdr:to>
    <xdr:cxnSp macro="">
      <xdr:nvCxnSpPr>
        <xdr:cNvPr id="841" name="直線コネクタ 840">
          <a:extLst>
            <a:ext uri="{FF2B5EF4-FFF2-40B4-BE49-F238E27FC236}">
              <a16:creationId xmlns:a16="http://schemas.microsoft.com/office/drawing/2014/main" id="{1CAFEB15-2119-44F9-91DB-889DD4D832AB}"/>
            </a:ext>
          </a:extLst>
        </xdr:cNvPr>
        <xdr:cNvCxnSpPr/>
      </xdr:nvCxnSpPr>
      <xdr:spPr>
        <a:xfrm flipV="1">
          <a:off x="19204940" y="18579592"/>
          <a:ext cx="742950" cy="1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108</xdr:row>
      <xdr:rowOff>16890</xdr:rowOff>
    </xdr:from>
    <xdr:to>
      <xdr:col>107</xdr:col>
      <xdr:colOff>101600</xdr:colOff>
      <xdr:row>108</xdr:row>
      <xdr:rowOff>118490</xdr:rowOff>
    </xdr:to>
    <xdr:sp macro="" textlink="">
      <xdr:nvSpPr>
        <xdr:cNvPr id="842" name="楕円 841">
          <a:extLst>
            <a:ext uri="{FF2B5EF4-FFF2-40B4-BE49-F238E27FC236}">
              <a16:creationId xmlns:a16="http://schemas.microsoft.com/office/drawing/2014/main" id="{AB7B354B-E8AA-4834-9033-8D87D9DCDD12}"/>
            </a:ext>
          </a:extLst>
        </xdr:cNvPr>
        <xdr:cNvSpPr/>
      </xdr:nvSpPr>
      <xdr:spPr>
        <a:xfrm>
          <a:off x="18345150" y="18537300"/>
          <a:ext cx="9779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108</xdr:row>
      <xdr:rowOff>66675</xdr:rowOff>
    </xdr:from>
    <xdr:to>
      <xdr:col>111</xdr:col>
      <xdr:colOff>177800</xdr:colOff>
      <xdr:row>108</xdr:row>
      <xdr:rowOff>67690</xdr:rowOff>
    </xdr:to>
    <xdr:cxnSp macro="">
      <xdr:nvCxnSpPr>
        <xdr:cNvPr id="843" name="直線コネクタ 842">
          <a:extLst>
            <a:ext uri="{FF2B5EF4-FFF2-40B4-BE49-F238E27FC236}">
              <a16:creationId xmlns:a16="http://schemas.microsoft.com/office/drawing/2014/main" id="{B0D79675-8B91-428A-A678-7C65F1FEAA3B}"/>
            </a:ext>
          </a:extLst>
        </xdr:cNvPr>
        <xdr:cNvCxnSpPr/>
      </xdr:nvCxnSpPr>
      <xdr:spPr>
        <a:xfrm flipV="1">
          <a:off x="18399760" y="18581370"/>
          <a:ext cx="805180" cy="1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108</xdr:row>
      <xdr:rowOff>18542</xdr:rowOff>
    </xdr:from>
    <xdr:to>
      <xdr:col>102</xdr:col>
      <xdr:colOff>165100</xdr:colOff>
      <xdr:row>108</xdr:row>
      <xdr:rowOff>120142</xdr:rowOff>
    </xdr:to>
    <xdr:sp macro="" textlink="">
      <xdr:nvSpPr>
        <xdr:cNvPr id="844" name="楕円 843">
          <a:extLst>
            <a:ext uri="{FF2B5EF4-FFF2-40B4-BE49-F238E27FC236}">
              <a16:creationId xmlns:a16="http://schemas.microsoft.com/office/drawing/2014/main" id="{3FCD2430-3E87-4285-BDC9-2F2A382DF22E}"/>
            </a:ext>
          </a:extLst>
        </xdr:cNvPr>
        <xdr:cNvSpPr/>
      </xdr:nvSpPr>
      <xdr:spPr>
        <a:xfrm>
          <a:off x="17547590" y="18538952"/>
          <a:ext cx="10922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108</xdr:row>
      <xdr:rowOff>67690</xdr:rowOff>
    </xdr:from>
    <xdr:to>
      <xdr:col>107</xdr:col>
      <xdr:colOff>50800</xdr:colOff>
      <xdr:row>108</xdr:row>
      <xdr:rowOff>69342</xdr:rowOff>
    </xdr:to>
    <xdr:cxnSp macro="">
      <xdr:nvCxnSpPr>
        <xdr:cNvPr id="845" name="直線コネクタ 844">
          <a:extLst>
            <a:ext uri="{FF2B5EF4-FFF2-40B4-BE49-F238E27FC236}">
              <a16:creationId xmlns:a16="http://schemas.microsoft.com/office/drawing/2014/main" id="{8D90EF65-C591-41DF-A776-E78319970917}"/>
            </a:ext>
          </a:extLst>
        </xdr:cNvPr>
        <xdr:cNvCxnSpPr/>
      </xdr:nvCxnSpPr>
      <xdr:spPr>
        <a:xfrm flipV="1">
          <a:off x="17602200" y="18582385"/>
          <a:ext cx="797560" cy="1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108</xdr:row>
      <xdr:rowOff>18923</xdr:rowOff>
    </xdr:from>
    <xdr:to>
      <xdr:col>98</xdr:col>
      <xdr:colOff>38100</xdr:colOff>
      <xdr:row>108</xdr:row>
      <xdr:rowOff>120523</xdr:rowOff>
    </xdr:to>
    <xdr:sp macro="" textlink="">
      <xdr:nvSpPr>
        <xdr:cNvPr id="846" name="楕円 845">
          <a:extLst>
            <a:ext uri="{FF2B5EF4-FFF2-40B4-BE49-F238E27FC236}">
              <a16:creationId xmlns:a16="http://schemas.microsoft.com/office/drawing/2014/main" id="{E08088F3-DE73-483D-9CE9-ED1833BDBF3A}"/>
            </a:ext>
          </a:extLst>
        </xdr:cNvPr>
        <xdr:cNvSpPr/>
      </xdr:nvSpPr>
      <xdr:spPr>
        <a:xfrm>
          <a:off x="16761460" y="18539333"/>
          <a:ext cx="78740" cy="9969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108</xdr:row>
      <xdr:rowOff>69342</xdr:rowOff>
    </xdr:from>
    <xdr:to>
      <xdr:col>102</xdr:col>
      <xdr:colOff>114300</xdr:colOff>
      <xdr:row>108</xdr:row>
      <xdr:rowOff>69723</xdr:rowOff>
    </xdr:to>
    <xdr:cxnSp macro="">
      <xdr:nvCxnSpPr>
        <xdr:cNvPr id="847" name="直線コネクタ 846">
          <a:extLst>
            <a:ext uri="{FF2B5EF4-FFF2-40B4-BE49-F238E27FC236}">
              <a16:creationId xmlns:a16="http://schemas.microsoft.com/office/drawing/2014/main" id="{BE83E747-9A67-42FD-B4A6-013B2A82428D}"/>
            </a:ext>
          </a:extLst>
        </xdr:cNvPr>
        <xdr:cNvCxnSpPr/>
      </xdr:nvCxnSpPr>
      <xdr:spPr>
        <a:xfrm flipV="1">
          <a:off x="16804640" y="18584037"/>
          <a:ext cx="797560" cy="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106</xdr:row>
      <xdr:rowOff>91839</xdr:rowOff>
    </xdr:from>
    <xdr:ext cx="469744" cy="259045"/>
    <xdr:sp macro="" textlink="">
      <xdr:nvSpPr>
        <xdr:cNvPr id="848" name="n_1aveValue【庁舎】&#10;一人当たり面積">
          <a:extLst>
            <a:ext uri="{FF2B5EF4-FFF2-40B4-BE49-F238E27FC236}">
              <a16:creationId xmlns:a16="http://schemas.microsoft.com/office/drawing/2014/main" id="{18056432-43C5-4597-96EC-57451091C4FA}"/>
            </a:ext>
          </a:extLst>
        </xdr:cNvPr>
        <xdr:cNvSpPr txBox="1"/>
      </xdr:nvSpPr>
      <xdr:spPr>
        <a:xfrm>
          <a:off x="18982132" y="182693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106</xdr:row>
      <xdr:rowOff>98441</xdr:rowOff>
    </xdr:from>
    <xdr:ext cx="469744" cy="259045"/>
    <xdr:sp macro="" textlink="">
      <xdr:nvSpPr>
        <xdr:cNvPr id="849" name="n_2aveValue【庁舎】&#10;一人当たり面積">
          <a:extLst>
            <a:ext uri="{FF2B5EF4-FFF2-40B4-BE49-F238E27FC236}">
              <a16:creationId xmlns:a16="http://schemas.microsoft.com/office/drawing/2014/main" id="{78966CCC-9056-4F8A-9211-7A8DB6506A26}"/>
            </a:ext>
          </a:extLst>
        </xdr:cNvPr>
        <xdr:cNvSpPr txBox="1"/>
      </xdr:nvSpPr>
      <xdr:spPr>
        <a:xfrm>
          <a:off x="18182032" y="18268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102888</xdr:rowOff>
    </xdr:from>
    <xdr:ext cx="469744" cy="259045"/>
    <xdr:sp macro="" textlink="">
      <xdr:nvSpPr>
        <xdr:cNvPr id="850" name="n_3aveValue【庁舎】&#10;一人当たり面積">
          <a:extLst>
            <a:ext uri="{FF2B5EF4-FFF2-40B4-BE49-F238E27FC236}">
              <a16:creationId xmlns:a16="http://schemas.microsoft.com/office/drawing/2014/main" id="{39EDD066-7CD1-484A-986C-A0A3985B0FB6}"/>
            </a:ext>
          </a:extLst>
        </xdr:cNvPr>
        <xdr:cNvSpPr txBox="1"/>
      </xdr:nvSpPr>
      <xdr:spPr>
        <a:xfrm>
          <a:off x="17384472" y="182746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105427</xdr:rowOff>
    </xdr:from>
    <xdr:ext cx="469744" cy="259045"/>
    <xdr:sp macro="" textlink="">
      <xdr:nvSpPr>
        <xdr:cNvPr id="851" name="n_4aveValue【庁舎】&#10;一人当たり面積">
          <a:extLst>
            <a:ext uri="{FF2B5EF4-FFF2-40B4-BE49-F238E27FC236}">
              <a16:creationId xmlns:a16="http://schemas.microsoft.com/office/drawing/2014/main" id="{D1E1E041-B0F9-4D75-A123-8D952AC005F6}"/>
            </a:ext>
          </a:extLst>
        </xdr:cNvPr>
        <xdr:cNvSpPr txBox="1"/>
      </xdr:nvSpPr>
      <xdr:spPr>
        <a:xfrm>
          <a:off x="16588817" y="182772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0.900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108</xdr:row>
      <xdr:rowOff>108602</xdr:rowOff>
    </xdr:from>
    <xdr:ext cx="469744" cy="259045"/>
    <xdr:sp macro="" textlink="">
      <xdr:nvSpPr>
        <xdr:cNvPr id="852" name="n_1mainValue【庁舎】&#10;一人当たり面積">
          <a:extLst>
            <a:ext uri="{FF2B5EF4-FFF2-40B4-BE49-F238E27FC236}">
              <a16:creationId xmlns:a16="http://schemas.microsoft.com/office/drawing/2014/main" id="{B96F9B8D-7C15-4F84-A305-9D650BD3797F}"/>
            </a:ext>
          </a:extLst>
        </xdr:cNvPr>
        <xdr:cNvSpPr txBox="1"/>
      </xdr:nvSpPr>
      <xdr:spPr>
        <a:xfrm>
          <a:off x="18982132" y="18623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108</xdr:row>
      <xdr:rowOff>109617</xdr:rowOff>
    </xdr:from>
    <xdr:ext cx="469744" cy="259045"/>
    <xdr:sp macro="" textlink="">
      <xdr:nvSpPr>
        <xdr:cNvPr id="853" name="n_2mainValue【庁舎】&#10;一人当たり面積">
          <a:extLst>
            <a:ext uri="{FF2B5EF4-FFF2-40B4-BE49-F238E27FC236}">
              <a16:creationId xmlns:a16="http://schemas.microsoft.com/office/drawing/2014/main" id="{6E6C0DCB-B0E5-4CAF-A8F4-35A82186A686}"/>
            </a:ext>
          </a:extLst>
        </xdr:cNvPr>
        <xdr:cNvSpPr txBox="1"/>
      </xdr:nvSpPr>
      <xdr:spPr>
        <a:xfrm>
          <a:off x="18182032" y="186243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108</xdr:row>
      <xdr:rowOff>111269</xdr:rowOff>
    </xdr:from>
    <xdr:ext cx="469744" cy="259045"/>
    <xdr:sp macro="" textlink="">
      <xdr:nvSpPr>
        <xdr:cNvPr id="854" name="n_3mainValue【庁舎】&#10;一人当たり面積">
          <a:extLst>
            <a:ext uri="{FF2B5EF4-FFF2-40B4-BE49-F238E27FC236}">
              <a16:creationId xmlns:a16="http://schemas.microsoft.com/office/drawing/2014/main" id="{819229C4-D777-4A3B-A961-56EF60BAB950}"/>
            </a:ext>
          </a:extLst>
        </xdr:cNvPr>
        <xdr:cNvSpPr txBox="1"/>
      </xdr:nvSpPr>
      <xdr:spPr>
        <a:xfrm>
          <a:off x="17384472" y="186278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108</xdr:row>
      <xdr:rowOff>111650</xdr:rowOff>
    </xdr:from>
    <xdr:ext cx="469744" cy="259045"/>
    <xdr:sp macro="" textlink="">
      <xdr:nvSpPr>
        <xdr:cNvPr id="855" name="n_4mainValue【庁舎】&#10;一人当たり面積">
          <a:extLst>
            <a:ext uri="{FF2B5EF4-FFF2-40B4-BE49-F238E27FC236}">
              <a16:creationId xmlns:a16="http://schemas.microsoft.com/office/drawing/2014/main" id="{449FA265-BF55-4AB3-9EA7-D5AFCD96D467}"/>
            </a:ext>
          </a:extLst>
        </xdr:cNvPr>
        <xdr:cNvSpPr txBox="1"/>
      </xdr:nvSpPr>
      <xdr:spPr>
        <a:xfrm>
          <a:off x="16588817" y="186282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856" name="正方形/長方形 855">
          <a:extLst>
            <a:ext uri="{FF2B5EF4-FFF2-40B4-BE49-F238E27FC236}">
              <a16:creationId xmlns:a16="http://schemas.microsoft.com/office/drawing/2014/main" id="{297C5412-60DE-41A1-8C62-9065904B166E}"/>
            </a:ext>
          </a:extLst>
        </xdr:cNvPr>
        <xdr:cNvSpPr/>
      </xdr:nvSpPr>
      <xdr:spPr>
        <a:xfrm>
          <a:off x="685800" y="19427190"/>
          <a:ext cx="20040600" cy="190881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57" name="正方形/長方形 856">
          <a:extLst>
            <a:ext uri="{FF2B5EF4-FFF2-40B4-BE49-F238E27FC236}">
              <a16:creationId xmlns:a16="http://schemas.microsoft.com/office/drawing/2014/main" id="{E0B74EEC-A024-4647-B18C-28F4392291C6}"/>
            </a:ext>
          </a:extLst>
        </xdr:cNvPr>
        <xdr:cNvSpPr/>
      </xdr:nvSpPr>
      <xdr:spPr>
        <a:xfrm>
          <a:off x="685800" y="19496405"/>
          <a:ext cx="3467100" cy="25019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58" name="テキスト ボックス 857">
          <a:extLst>
            <a:ext uri="{FF2B5EF4-FFF2-40B4-BE49-F238E27FC236}">
              <a16:creationId xmlns:a16="http://schemas.microsoft.com/office/drawing/2014/main" id="{A33F5AB6-8BA3-43C8-89E3-769ADF2457DD}"/>
            </a:ext>
          </a:extLst>
        </xdr:cNvPr>
        <xdr:cNvSpPr txBox="1"/>
      </xdr:nvSpPr>
      <xdr:spPr>
        <a:xfrm>
          <a:off x="762000" y="19746595"/>
          <a:ext cx="1987169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ほとんどの類型において、有形固定資産減価償却率は類似団体平均を上回っている状況である。</a:t>
          </a:r>
          <a:endParaRPr lang="ja-JP" altLang="ja-JP" sz="1400">
            <a:effectLst/>
          </a:endParaRPr>
        </a:p>
        <a:p>
          <a:r>
            <a:rPr kumimoji="1" lang="ja-JP" altLang="ja-JP" sz="1100">
              <a:solidFill>
                <a:schemeClr val="dk1"/>
              </a:solidFill>
              <a:effectLst/>
              <a:latin typeface="+mn-lt"/>
              <a:ea typeface="+mn-ea"/>
              <a:cs typeface="+mn-cs"/>
            </a:rPr>
            <a:t>　特に</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庁舎</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福祉施設</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が全国平均・高知県平均・類似団体平均を大きく上回っている状況である。これについては、庁舎及び老人福祉センター等が築</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年を超えているのが要因であり、結果として比較的高い水準にある。</a:t>
          </a:r>
          <a:endParaRPr lang="ja-JP" altLang="ja-JP" sz="1400">
            <a:effectLst/>
          </a:endParaRPr>
        </a:p>
        <a:p>
          <a:r>
            <a:rPr kumimoji="1" lang="ja-JP" altLang="ja-JP" sz="1100">
              <a:solidFill>
                <a:schemeClr val="dk1"/>
              </a:solidFill>
              <a:effectLst/>
              <a:latin typeface="+mn-lt"/>
              <a:ea typeface="+mn-ea"/>
              <a:cs typeface="+mn-cs"/>
            </a:rPr>
            <a:t>　全国平均・類似団体平均と比べ特に低くなっている消防施設については、平成</a:t>
          </a:r>
          <a:r>
            <a:rPr kumimoji="1" lang="en-US" altLang="ja-JP" sz="1100">
              <a:solidFill>
                <a:schemeClr val="dk1"/>
              </a:solidFill>
              <a:effectLst/>
              <a:latin typeface="+mn-lt"/>
              <a:ea typeface="+mn-ea"/>
              <a:cs typeface="+mn-cs"/>
            </a:rPr>
            <a:t>19</a:t>
          </a:r>
          <a:r>
            <a:rPr kumimoji="1" lang="ja-JP" altLang="ja-JP" sz="1100">
              <a:solidFill>
                <a:schemeClr val="dk1"/>
              </a:solidFill>
              <a:effectLst/>
              <a:latin typeface="+mn-lt"/>
              <a:ea typeface="+mn-ea"/>
              <a:cs typeface="+mn-cs"/>
            </a:rPr>
            <a:t>年度に消防屯所の建替え、令和４年度に防災行政無線更新を行っており、有形固定資産原価償却率が低くなっている。</a:t>
          </a:r>
          <a:endParaRPr lang="ja-JP" altLang="ja-JP" sz="1400">
            <a:effectLst/>
          </a:endParaRPr>
        </a:p>
        <a:p>
          <a:r>
            <a:rPr kumimoji="1" lang="ja-JP" altLang="ja-JP" sz="1100">
              <a:solidFill>
                <a:schemeClr val="dk1"/>
              </a:solidFill>
              <a:effectLst/>
              <a:latin typeface="+mn-lt"/>
              <a:ea typeface="+mn-ea"/>
              <a:cs typeface="+mn-cs"/>
            </a:rPr>
            <a:t>　上記で挙げた施設以外の施設についても、引き続き公共施設等総合管理計画に基づいた長寿命化対策や施設の集約化・複合化を検討し、適切な施設管理に努める必要がある。</a:t>
          </a:r>
          <a:endParaRPr lang="ja-JP" altLang="ja-JP" sz="1400">
            <a:effectLst/>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0.8" zeroHeight="1" x14ac:dyDescent="0.2"/>
  <cols>
    <col min="1" max="11" width="2.109375" style="180" customWidth="1"/>
    <col min="12" max="12" width="2.21875" style="180" customWidth="1"/>
    <col min="13" max="17" width="2.33203125" style="180" customWidth="1"/>
    <col min="18" max="119" width="2.109375" style="180" customWidth="1"/>
    <col min="120" max="16384" width="0" style="180" hidden="1"/>
  </cols>
  <sheetData>
    <row r="1" spans="1:119" ht="33" customHeight="1" x14ac:dyDescent="0.2">
      <c r="B1" s="415" t="s">
        <v>76</v>
      </c>
      <c r="C1" s="415"/>
      <c r="D1" s="415"/>
      <c r="E1" s="415"/>
      <c r="F1" s="415"/>
      <c r="G1" s="415"/>
      <c r="H1" s="415"/>
      <c r="I1" s="415"/>
      <c r="J1" s="415"/>
      <c r="K1" s="415"/>
      <c r="L1" s="415"/>
      <c r="M1" s="415"/>
      <c r="N1" s="415"/>
      <c r="O1" s="415"/>
      <c r="P1" s="415"/>
      <c r="Q1" s="415"/>
      <c r="R1" s="415"/>
      <c r="S1" s="415"/>
      <c r="T1" s="415"/>
      <c r="U1" s="415"/>
      <c r="V1" s="415"/>
      <c r="W1" s="415"/>
      <c r="X1" s="415"/>
      <c r="Y1" s="415"/>
      <c r="Z1" s="415"/>
      <c r="AA1" s="415"/>
      <c r="AB1" s="415"/>
      <c r="AC1" s="415"/>
      <c r="AD1" s="415"/>
      <c r="AE1" s="415"/>
      <c r="AF1" s="415"/>
      <c r="AG1" s="415"/>
      <c r="AH1" s="415"/>
      <c r="AI1" s="415"/>
      <c r="AJ1" s="415"/>
      <c r="AK1" s="415"/>
      <c r="AL1" s="415"/>
      <c r="AM1" s="415"/>
      <c r="AN1" s="415"/>
      <c r="AO1" s="415"/>
      <c r="AP1" s="415"/>
      <c r="AQ1" s="415"/>
      <c r="AR1" s="415"/>
      <c r="AS1" s="415"/>
      <c r="AT1" s="415"/>
      <c r="AU1" s="415"/>
      <c r="AV1" s="415"/>
      <c r="AW1" s="415"/>
      <c r="AX1" s="415"/>
      <c r="AY1" s="415"/>
      <c r="AZ1" s="415"/>
      <c r="BA1" s="415"/>
      <c r="BB1" s="415"/>
      <c r="BC1" s="415"/>
      <c r="BD1" s="415"/>
      <c r="BE1" s="415"/>
      <c r="BF1" s="415"/>
      <c r="BG1" s="415"/>
      <c r="BH1" s="415"/>
      <c r="BI1" s="415"/>
      <c r="BJ1" s="415"/>
      <c r="BK1" s="415"/>
      <c r="BL1" s="415"/>
      <c r="BM1" s="415"/>
      <c r="BN1" s="415"/>
      <c r="BO1" s="415"/>
      <c r="BP1" s="415"/>
      <c r="BQ1" s="415"/>
      <c r="BR1" s="415"/>
      <c r="BS1" s="415"/>
      <c r="BT1" s="415"/>
      <c r="BU1" s="415"/>
      <c r="BV1" s="415"/>
      <c r="BW1" s="415"/>
      <c r="BX1" s="415"/>
      <c r="BY1" s="415"/>
      <c r="BZ1" s="415"/>
      <c r="CA1" s="415"/>
      <c r="CB1" s="415"/>
      <c r="CC1" s="415"/>
      <c r="CD1" s="415"/>
      <c r="CE1" s="415"/>
      <c r="CF1" s="415"/>
      <c r="CG1" s="415"/>
      <c r="CH1" s="415"/>
      <c r="CI1" s="415"/>
      <c r="CJ1" s="415"/>
      <c r="CK1" s="415"/>
      <c r="CL1" s="415"/>
      <c r="CM1" s="415"/>
      <c r="CN1" s="415"/>
      <c r="CO1" s="415"/>
      <c r="CP1" s="415"/>
      <c r="CQ1" s="415"/>
      <c r="CR1" s="415"/>
      <c r="CS1" s="415"/>
      <c r="CT1" s="415"/>
      <c r="CU1" s="415"/>
      <c r="CV1" s="415"/>
      <c r="CW1" s="415"/>
      <c r="CX1" s="415"/>
      <c r="CY1" s="415"/>
      <c r="CZ1" s="415"/>
      <c r="DA1" s="415"/>
      <c r="DB1" s="415"/>
      <c r="DC1" s="415"/>
      <c r="DD1" s="415"/>
      <c r="DE1" s="415"/>
      <c r="DF1" s="415"/>
      <c r="DG1" s="415"/>
      <c r="DH1" s="415"/>
      <c r="DI1" s="415"/>
      <c r="DJ1" s="181"/>
      <c r="DK1" s="181"/>
      <c r="DL1" s="181"/>
      <c r="DM1" s="181"/>
      <c r="DN1" s="181"/>
      <c r="DO1" s="181"/>
    </row>
    <row r="2" spans="1:119" ht="24" thickBot="1" x14ac:dyDescent="0.25">
      <c r="B2" s="182" t="s">
        <v>77</v>
      </c>
      <c r="C2" s="182"/>
      <c r="D2" s="183"/>
    </row>
    <row r="3" spans="1:119" ht="18.75" customHeight="1" thickBot="1" x14ac:dyDescent="0.25">
      <c r="A3" s="181"/>
      <c r="B3" s="416" t="s">
        <v>78</v>
      </c>
      <c r="C3" s="417"/>
      <c r="D3" s="417"/>
      <c r="E3" s="418"/>
      <c r="F3" s="418"/>
      <c r="G3" s="418"/>
      <c r="H3" s="418"/>
      <c r="I3" s="418"/>
      <c r="J3" s="418"/>
      <c r="K3" s="418"/>
      <c r="L3" s="418" t="s">
        <v>79</v>
      </c>
      <c r="M3" s="418"/>
      <c r="N3" s="418"/>
      <c r="O3" s="418"/>
      <c r="P3" s="418"/>
      <c r="Q3" s="418"/>
      <c r="R3" s="425"/>
      <c r="S3" s="425"/>
      <c r="T3" s="425"/>
      <c r="U3" s="425"/>
      <c r="V3" s="426"/>
      <c r="W3" s="400" t="s">
        <v>80</v>
      </c>
      <c r="X3" s="401"/>
      <c r="Y3" s="401"/>
      <c r="Z3" s="401"/>
      <c r="AA3" s="401"/>
      <c r="AB3" s="417"/>
      <c r="AC3" s="425" t="s">
        <v>81</v>
      </c>
      <c r="AD3" s="401"/>
      <c r="AE3" s="401"/>
      <c r="AF3" s="401"/>
      <c r="AG3" s="401"/>
      <c r="AH3" s="401"/>
      <c r="AI3" s="401"/>
      <c r="AJ3" s="401"/>
      <c r="AK3" s="401"/>
      <c r="AL3" s="402"/>
      <c r="AM3" s="400" t="s">
        <v>82</v>
      </c>
      <c r="AN3" s="401"/>
      <c r="AO3" s="401"/>
      <c r="AP3" s="401"/>
      <c r="AQ3" s="401"/>
      <c r="AR3" s="401"/>
      <c r="AS3" s="401"/>
      <c r="AT3" s="401"/>
      <c r="AU3" s="401"/>
      <c r="AV3" s="401"/>
      <c r="AW3" s="401"/>
      <c r="AX3" s="402"/>
      <c r="AY3" s="437" t="s">
        <v>1</v>
      </c>
      <c r="AZ3" s="438"/>
      <c r="BA3" s="438"/>
      <c r="BB3" s="438"/>
      <c r="BC3" s="438"/>
      <c r="BD3" s="438"/>
      <c r="BE3" s="438"/>
      <c r="BF3" s="438"/>
      <c r="BG3" s="438"/>
      <c r="BH3" s="438"/>
      <c r="BI3" s="438"/>
      <c r="BJ3" s="438"/>
      <c r="BK3" s="438"/>
      <c r="BL3" s="438"/>
      <c r="BM3" s="439"/>
      <c r="BN3" s="400" t="s">
        <v>83</v>
      </c>
      <c r="BO3" s="401"/>
      <c r="BP3" s="401"/>
      <c r="BQ3" s="401"/>
      <c r="BR3" s="401"/>
      <c r="BS3" s="401"/>
      <c r="BT3" s="401"/>
      <c r="BU3" s="402"/>
      <c r="BV3" s="400" t="s">
        <v>84</v>
      </c>
      <c r="BW3" s="401"/>
      <c r="BX3" s="401"/>
      <c r="BY3" s="401"/>
      <c r="BZ3" s="401"/>
      <c r="CA3" s="401"/>
      <c r="CB3" s="401"/>
      <c r="CC3" s="402"/>
      <c r="CD3" s="437" t="s">
        <v>1</v>
      </c>
      <c r="CE3" s="438"/>
      <c r="CF3" s="438"/>
      <c r="CG3" s="438"/>
      <c r="CH3" s="438"/>
      <c r="CI3" s="438"/>
      <c r="CJ3" s="438"/>
      <c r="CK3" s="438"/>
      <c r="CL3" s="438"/>
      <c r="CM3" s="438"/>
      <c r="CN3" s="438"/>
      <c r="CO3" s="438"/>
      <c r="CP3" s="438"/>
      <c r="CQ3" s="438"/>
      <c r="CR3" s="438"/>
      <c r="CS3" s="439"/>
      <c r="CT3" s="400" t="s">
        <v>85</v>
      </c>
      <c r="CU3" s="401"/>
      <c r="CV3" s="401"/>
      <c r="CW3" s="401"/>
      <c r="CX3" s="401"/>
      <c r="CY3" s="401"/>
      <c r="CZ3" s="401"/>
      <c r="DA3" s="402"/>
      <c r="DB3" s="400" t="s">
        <v>86</v>
      </c>
      <c r="DC3" s="401"/>
      <c r="DD3" s="401"/>
      <c r="DE3" s="401"/>
      <c r="DF3" s="401"/>
      <c r="DG3" s="401"/>
      <c r="DH3" s="401"/>
      <c r="DI3" s="402"/>
    </row>
    <row r="4" spans="1:119" ht="18.75" customHeight="1" x14ac:dyDescent="0.2">
      <c r="A4" s="181"/>
      <c r="B4" s="419"/>
      <c r="C4" s="420"/>
      <c r="D4" s="420"/>
      <c r="E4" s="421"/>
      <c r="F4" s="421"/>
      <c r="G4" s="421"/>
      <c r="H4" s="421"/>
      <c r="I4" s="421"/>
      <c r="J4" s="421"/>
      <c r="K4" s="421"/>
      <c r="L4" s="421"/>
      <c r="M4" s="421"/>
      <c r="N4" s="421"/>
      <c r="O4" s="421"/>
      <c r="P4" s="421"/>
      <c r="Q4" s="421"/>
      <c r="R4" s="427"/>
      <c r="S4" s="427"/>
      <c r="T4" s="427"/>
      <c r="U4" s="427"/>
      <c r="V4" s="428"/>
      <c r="W4" s="431"/>
      <c r="X4" s="432"/>
      <c r="Y4" s="432"/>
      <c r="Z4" s="432"/>
      <c r="AA4" s="432"/>
      <c r="AB4" s="420"/>
      <c r="AC4" s="427"/>
      <c r="AD4" s="432"/>
      <c r="AE4" s="432"/>
      <c r="AF4" s="432"/>
      <c r="AG4" s="432"/>
      <c r="AH4" s="432"/>
      <c r="AI4" s="432"/>
      <c r="AJ4" s="432"/>
      <c r="AK4" s="432"/>
      <c r="AL4" s="435"/>
      <c r="AM4" s="433"/>
      <c r="AN4" s="434"/>
      <c r="AO4" s="434"/>
      <c r="AP4" s="434"/>
      <c r="AQ4" s="434"/>
      <c r="AR4" s="434"/>
      <c r="AS4" s="434"/>
      <c r="AT4" s="434"/>
      <c r="AU4" s="434"/>
      <c r="AV4" s="434"/>
      <c r="AW4" s="434"/>
      <c r="AX4" s="436"/>
      <c r="AY4" s="403" t="s">
        <v>87</v>
      </c>
      <c r="AZ4" s="404"/>
      <c r="BA4" s="404"/>
      <c r="BB4" s="404"/>
      <c r="BC4" s="404"/>
      <c r="BD4" s="404"/>
      <c r="BE4" s="404"/>
      <c r="BF4" s="404"/>
      <c r="BG4" s="404"/>
      <c r="BH4" s="404"/>
      <c r="BI4" s="404"/>
      <c r="BJ4" s="404"/>
      <c r="BK4" s="404"/>
      <c r="BL4" s="404"/>
      <c r="BM4" s="405"/>
      <c r="BN4" s="406">
        <v>4055520</v>
      </c>
      <c r="BO4" s="407"/>
      <c r="BP4" s="407"/>
      <c r="BQ4" s="407"/>
      <c r="BR4" s="407"/>
      <c r="BS4" s="407"/>
      <c r="BT4" s="407"/>
      <c r="BU4" s="408"/>
      <c r="BV4" s="406">
        <v>3453549</v>
      </c>
      <c r="BW4" s="407"/>
      <c r="BX4" s="407"/>
      <c r="BY4" s="407"/>
      <c r="BZ4" s="407"/>
      <c r="CA4" s="407"/>
      <c r="CB4" s="407"/>
      <c r="CC4" s="408"/>
      <c r="CD4" s="409" t="s">
        <v>88</v>
      </c>
      <c r="CE4" s="410"/>
      <c r="CF4" s="410"/>
      <c r="CG4" s="410"/>
      <c r="CH4" s="410"/>
      <c r="CI4" s="410"/>
      <c r="CJ4" s="410"/>
      <c r="CK4" s="410"/>
      <c r="CL4" s="410"/>
      <c r="CM4" s="410"/>
      <c r="CN4" s="410"/>
      <c r="CO4" s="410"/>
      <c r="CP4" s="410"/>
      <c r="CQ4" s="410"/>
      <c r="CR4" s="410"/>
      <c r="CS4" s="411"/>
      <c r="CT4" s="412">
        <v>3.2</v>
      </c>
      <c r="CU4" s="413"/>
      <c r="CV4" s="413"/>
      <c r="CW4" s="413"/>
      <c r="CX4" s="413"/>
      <c r="CY4" s="413"/>
      <c r="CZ4" s="413"/>
      <c r="DA4" s="414"/>
      <c r="DB4" s="412">
        <v>4.0999999999999996</v>
      </c>
      <c r="DC4" s="413"/>
      <c r="DD4" s="413"/>
      <c r="DE4" s="413"/>
      <c r="DF4" s="413"/>
      <c r="DG4" s="413"/>
      <c r="DH4" s="413"/>
      <c r="DI4" s="414"/>
    </row>
    <row r="5" spans="1:119" ht="18.75" customHeight="1" x14ac:dyDescent="0.2">
      <c r="A5" s="181"/>
      <c r="B5" s="422"/>
      <c r="C5" s="423"/>
      <c r="D5" s="423"/>
      <c r="E5" s="424"/>
      <c r="F5" s="424"/>
      <c r="G5" s="424"/>
      <c r="H5" s="424"/>
      <c r="I5" s="424"/>
      <c r="J5" s="424"/>
      <c r="K5" s="424"/>
      <c r="L5" s="424"/>
      <c r="M5" s="424"/>
      <c r="N5" s="424"/>
      <c r="O5" s="424"/>
      <c r="P5" s="424"/>
      <c r="Q5" s="424"/>
      <c r="R5" s="429"/>
      <c r="S5" s="429"/>
      <c r="T5" s="429"/>
      <c r="U5" s="429"/>
      <c r="V5" s="430"/>
      <c r="W5" s="433"/>
      <c r="X5" s="434"/>
      <c r="Y5" s="434"/>
      <c r="Z5" s="434"/>
      <c r="AA5" s="434"/>
      <c r="AB5" s="423"/>
      <c r="AC5" s="429"/>
      <c r="AD5" s="434"/>
      <c r="AE5" s="434"/>
      <c r="AF5" s="434"/>
      <c r="AG5" s="434"/>
      <c r="AH5" s="434"/>
      <c r="AI5" s="434"/>
      <c r="AJ5" s="434"/>
      <c r="AK5" s="434"/>
      <c r="AL5" s="436"/>
      <c r="AM5" s="472" t="s">
        <v>89</v>
      </c>
      <c r="AN5" s="473"/>
      <c r="AO5" s="473"/>
      <c r="AP5" s="473"/>
      <c r="AQ5" s="473"/>
      <c r="AR5" s="473"/>
      <c r="AS5" s="473"/>
      <c r="AT5" s="474"/>
      <c r="AU5" s="475" t="s">
        <v>90</v>
      </c>
      <c r="AV5" s="476"/>
      <c r="AW5" s="476"/>
      <c r="AX5" s="476"/>
      <c r="AY5" s="477" t="s">
        <v>91</v>
      </c>
      <c r="AZ5" s="478"/>
      <c r="BA5" s="478"/>
      <c r="BB5" s="478"/>
      <c r="BC5" s="478"/>
      <c r="BD5" s="478"/>
      <c r="BE5" s="478"/>
      <c r="BF5" s="478"/>
      <c r="BG5" s="478"/>
      <c r="BH5" s="478"/>
      <c r="BI5" s="478"/>
      <c r="BJ5" s="478"/>
      <c r="BK5" s="478"/>
      <c r="BL5" s="478"/>
      <c r="BM5" s="479"/>
      <c r="BN5" s="443">
        <v>3969402</v>
      </c>
      <c r="BO5" s="444"/>
      <c r="BP5" s="444"/>
      <c r="BQ5" s="444"/>
      <c r="BR5" s="444"/>
      <c r="BS5" s="444"/>
      <c r="BT5" s="444"/>
      <c r="BU5" s="445"/>
      <c r="BV5" s="443">
        <v>3368060</v>
      </c>
      <c r="BW5" s="444"/>
      <c r="BX5" s="444"/>
      <c r="BY5" s="444"/>
      <c r="BZ5" s="444"/>
      <c r="CA5" s="444"/>
      <c r="CB5" s="444"/>
      <c r="CC5" s="445"/>
      <c r="CD5" s="446" t="s">
        <v>92</v>
      </c>
      <c r="CE5" s="447"/>
      <c r="CF5" s="447"/>
      <c r="CG5" s="447"/>
      <c r="CH5" s="447"/>
      <c r="CI5" s="447"/>
      <c r="CJ5" s="447"/>
      <c r="CK5" s="447"/>
      <c r="CL5" s="447"/>
      <c r="CM5" s="447"/>
      <c r="CN5" s="447"/>
      <c r="CO5" s="447"/>
      <c r="CP5" s="447"/>
      <c r="CQ5" s="447"/>
      <c r="CR5" s="447"/>
      <c r="CS5" s="448"/>
      <c r="CT5" s="440">
        <v>93.2</v>
      </c>
      <c r="CU5" s="441"/>
      <c r="CV5" s="441"/>
      <c r="CW5" s="441"/>
      <c r="CX5" s="441"/>
      <c r="CY5" s="441"/>
      <c r="CZ5" s="441"/>
      <c r="DA5" s="442"/>
      <c r="DB5" s="440">
        <v>87.7</v>
      </c>
      <c r="DC5" s="441"/>
      <c r="DD5" s="441"/>
      <c r="DE5" s="441"/>
      <c r="DF5" s="441"/>
      <c r="DG5" s="441"/>
      <c r="DH5" s="441"/>
      <c r="DI5" s="442"/>
    </row>
    <row r="6" spans="1:119" ht="18.75" customHeight="1" x14ac:dyDescent="0.2">
      <c r="A6" s="181"/>
      <c r="B6" s="449" t="s">
        <v>93</v>
      </c>
      <c r="C6" s="450"/>
      <c r="D6" s="450"/>
      <c r="E6" s="451"/>
      <c r="F6" s="451"/>
      <c r="G6" s="451"/>
      <c r="H6" s="451"/>
      <c r="I6" s="451"/>
      <c r="J6" s="451"/>
      <c r="K6" s="451"/>
      <c r="L6" s="451" t="s">
        <v>94</v>
      </c>
      <c r="M6" s="451"/>
      <c r="N6" s="451"/>
      <c r="O6" s="451"/>
      <c r="P6" s="451"/>
      <c r="Q6" s="451"/>
      <c r="R6" s="455"/>
      <c r="S6" s="455"/>
      <c r="T6" s="455"/>
      <c r="U6" s="455"/>
      <c r="V6" s="456"/>
      <c r="W6" s="459" t="s">
        <v>95</v>
      </c>
      <c r="X6" s="460"/>
      <c r="Y6" s="460"/>
      <c r="Z6" s="460"/>
      <c r="AA6" s="460"/>
      <c r="AB6" s="450"/>
      <c r="AC6" s="463" t="s">
        <v>96</v>
      </c>
      <c r="AD6" s="464"/>
      <c r="AE6" s="464"/>
      <c r="AF6" s="464"/>
      <c r="AG6" s="464"/>
      <c r="AH6" s="464"/>
      <c r="AI6" s="464"/>
      <c r="AJ6" s="464"/>
      <c r="AK6" s="464"/>
      <c r="AL6" s="465"/>
      <c r="AM6" s="472" t="s">
        <v>97</v>
      </c>
      <c r="AN6" s="473"/>
      <c r="AO6" s="473"/>
      <c r="AP6" s="473"/>
      <c r="AQ6" s="473"/>
      <c r="AR6" s="473"/>
      <c r="AS6" s="473"/>
      <c r="AT6" s="474"/>
      <c r="AU6" s="475" t="s">
        <v>90</v>
      </c>
      <c r="AV6" s="476"/>
      <c r="AW6" s="476"/>
      <c r="AX6" s="476"/>
      <c r="AY6" s="477" t="s">
        <v>98</v>
      </c>
      <c r="AZ6" s="478"/>
      <c r="BA6" s="478"/>
      <c r="BB6" s="478"/>
      <c r="BC6" s="478"/>
      <c r="BD6" s="478"/>
      <c r="BE6" s="478"/>
      <c r="BF6" s="478"/>
      <c r="BG6" s="478"/>
      <c r="BH6" s="478"/>
      <c r="BI6" s="478"/>
      <c r="BJ6" s="478"/>
      <c r="BK6" s="478"/>
      <c r="BL6" s="478"/>
      <c r="BM6" s="479"/>
      <c r="BN6" s="443">
        <v>86118</v>
      </c>
      <c r="BO6" s="444"/>
      <c r="BP6" s="444"/>
      <c r="BQ6" s="444"/>
      <c r="BR6" s="444"/>
      <c r="BS6" s="444"/>
      <c r="BT6" s="444"/>
      <c r="BU6" s="445"/>
      <c r="BV6" s="443">
        <v>85489</v>
      </c>
      <c r="BW6" s="444"/>
      <c r="BX6" s="444"/>
      <c r="BY6" s="444"/>
      <c r="BZ6" s="444"/>
      <c r="CA6" s="444"/>
      <c r="CB6" s="444"/>
      <c r="CC6" s="445"/>
      <c r="CD6" s="446" t="s">
        <v>99</v>
      </c>
      <c r="CE6" s="447"/>
      <c r="CF6" s="447"/>
      <c r="CG6" s="447"/>
      <c r="CH6" s="447"/>
      <c r="CI6" s="447"/>
      <c r="CJ6" s="447"/>
      <c r="CK6" s="447"/>
      <c r="CL6" s="447"/>
      <c r="CM6" s="447"/>
      <c r="CN6" s="447"/>
      <c r="CO6" s="447"/>
      <c r="CP6" s="447"/>
      <c r="CQ6" s="447"/>
      <c r="CR6" s="447"/>
      <c r="CS6" s="448"/>
      <c r="CT6" s="480">
        <v>93.2</v>
      </c>
      <c r="CU6" s="481"/>
      <c r="CV6" s="481"/>
      <c r="CW6" s="481"/>
      <c r="CX6" s="481"/>
      <c r="CY6" s="481"/>
      <c r="CZ6" s="481"/>
      <c r="DA6" s="482"/>
      <c r="DB6" s="480">
        <v>87.7</v>
      </c>
      <c r="DC6" s="481"/>
      <c r="DD6" s="481"/>
      <c r="DE6" s="481"/>
      <c r="DF6" s="481"/>
      <c r="DG6" s="481"/>
      <c r="DH6" s="481"/>
      <c r="DI6" s="482"/>
    </row>
    <row r="7" spans="1:119" ht="18.75" customHeight="1" x14ac:dyDescent="0.2">
      <c r="A7" s="181"/>
      <c r="B7" s="419"/>
      <c r="C7" s="420"/>
      <c r="D7" s="420"/>
      <c r="E7" s="421"/>
      <c r="F7" s="421"/>
      <c r="G7" s="421"/>
      <c r="H7" s="421"/>
      <c r="I7" s="421"/>
      <c r="J7" s="421"/>
      <c r="K7" s="421"/>
      <c r="L7" s="421"/>
      <c r="M7" s="421"/>
      <c r="N7" s="421"/>
      <c r="O7" s="421"/>
      <c r="P7" s="421"/>
      <c r="Q7" s="421"/>
      <c r="R7" s="427"/>
      <c r="S7" s="427"/>
      <c r="T7" s="427"/>
      <c r="U7" s="427"/>
      <c r="V7" s="428"/>
      <c r="W7" s="431"/>
      <c r="X7" s="432"/>
      <c r="Y7" s="432"/>
      <c r="Z7" s="432"/>
      <c r="AA7" s="432"/>
      <c r="AB7" s="420"/>
      <c r="AC7" s="466"/>
      <c r="AD7" s="467"/>
      <c r="AE7" s="467"/>
      <c r="AF7" s="467"/>
      <c r="AG7" s="467"/>
      <c r="AH7" s="467"/>
      <c r="AI7" s="467"/>
      <c r="AJ7" s="467"/>
      <c r="AK7" s="467"/>
      <c r="AL7" s="468"/>
      <c r="AM7" s="472" t="s">
        <v>100</v>
      </c>
      <c r="AN7" s="473"/>
      <c r="AO7" s="473"/>
      <c r="AP7" s="473"/>
      <c r="AQ7" s="473"/>
      <c r="AR7" s="473"/>
      <c r="AS7" s="473"/>
      <c r="AT7" s="474"/>
      <c r="AU7" s="475" t="s">
        <v>90</v>
      </c>
      <c r="AV7" s="476"/>
      <c r="AW7" s="476"/>
      <c r="AX7" s="476"/>
      <c r="AY7" s="477" t="s">
        <v>101</v>
      </c>
      <c r="AZ7" s="478"/>
      <c r="BA7" s="478"/>
      <c r="BB7" s="478"/>
      <c r="BC7" s="478"/>
      <c r="BD7" s="478"/>
      <c r="BE7" s="478"/>
      <c r="BF7" s="478"/>
      <c r="BG7" s="478"/>
      <c r="BH7" s="478"/>
      <c r="BI7" s="478"/>
      <c r="BJ7" s="478"/>
      <c r="BK7" s="478"/>
      <c r="BL7" s="478"/>
      <c r="BM7" s="479"/>
      <c r="BN7" s="443">
        <v>36741</v>
      </c>
      <c r="BO7" s="444"/>
      <c r="BP7" s="444"/>
      <c r="BQ7" s="444"/>
      <c r="BR7" s="444"/>
      <c r="BS7" s="444"/>
      <c r="BT7" s="444"/>
      <c r="BU7" s="445"/>
      <c r="BV7" s="443">
        <v>19519</v>
      </c>
      <c r="BW7" s="444"/>
      <c r="BX7" s="444"/>
      <c r="BY7" s="444"/>
      <c r="BZ7" s="444"/>
      <c r="CA7" s="444"/>
      <c r="CB7" s="444"/>
      <c r="CC7" s="445"/>
      <c r="CD7" s="446" t="s">
        <v>102</v>
      </c>
      <c r="CE7" s="447"/>
      <c r="CF7" s="447"/>
      <c r="CG7" s="447"/>
      <c r="CH7" s="447"/>
      <c r="CI7" s="447"/>
      <c r="CJ7" s="447"/>
      <c r="CK7" s="447"/>
      <c r="CL7" s="447"/>
      <c r="CM7" s="447"/>
      <c r="CN7" s="447"/>
      <c r="CO7" s="447"/>
      <c r="CP7" s="447"/>
      <c r="CQ7" s="447"/>
      <c r="CR7" s="447"/>
      <c r="CS7" s="448"/>
      <c r="CT7" s="443">
        <v>1556385</v>
      </c>
      <c r="CU7" s="444"/>
      <c r="CV7" s="444"/>
      <c r="CW7" s="444"/>
      <c r="CX7" s="444"/>
      <c r="CY7" s="444"/>
      <c r="CZ7" s="444"/>
      <c r="DA7" s="445"/>
      <c r="DB7" s="443">
        <v>1600153</v>
      </c>
      <c r="DC7" s="444"/>
      <c r="DD7" s="444"/>
      <c r="DE7" s="444"/>
      <c r="DF7" s="444"/>
      <c r="DG7" s="444"/>
      <c r="DH7" s="444"/>
      <c r="DI7" s="445"/>
    </row>
    <row r="8" spans="1:119" ht="18.75" customHeight="1" thickBot="1" x14ac:dyDescent="0.25">
      <c r="A8" s="181"/>
      <c r="B8" s="452"/>
      <c r="C8" s="453"/>
      <c r="D8" s="453"/>
      <c r="E8" s="454"/>
      <c r="F8" s="454"/>
      <c r="G8" s="454"/>
      <c r="H8" s="454"/>
      <c r="I8" s="454"/>
      <c r="J8" s="454"/>
      <c r="K8" s="454"/>
      <c r="L8" s="454"/>
      <c r="M8" s="454"/>
      <c r="N8" s="454"/>
      <c r="O8" s="454"/>
      <c r="P8" s="454"/>
      <c r="Q8" s="454"/>
      <c r="R8" s="457"/>
      <c r="S8" s="457"/>
      <c r="T8" s="457"/>
      <c r="U8" s="457"/>
      <c r="V8" s="458"/>
      <c r="W8" s="461"/>
      <c r="X8" s="462"/>
      <c r="Y8" s="462"/>
      <c r="Z8" s="462"/>
      <c r="AA8" s="462"/>
      <c r="AB8" s="453"/>
      <c r="AC8" s="469"/>
      <c r="AD8" s="470"/>
      <c r="AE8" s="470"/>
      <c r="AF8" s="470"/>
      <c r="AG8" s="470"/>
      <c r="AH8" s="470"/>
      <c r="AI8" s="470"/>
      <c r="AJ8" s="470"/>
      <c r="AK8" s="470"/>
      <c r="AL8" s="471"/>
      <c r="AM8" s="472" t="s">
        <v>103</v>
      </c>
      <c r="AN8" s="473"/>
      <c r="AO8" s="473"/>
      <c r="AP8" s="473"/>
      <c r="AQ8" s="473"/>
      <c r="AR8" s="473"/>
      <c r="AS8" s="473"/>
      <c r="AT8" s="474"/>
      <c r="AU8" s="475" t="s">
        <v>90</v>
      </c>
      <c r="AV8" s="476"/>
      <c r="AW8" s="476"/>
      <c r="AX8" s="476"/>
      <c r="AY8" s="477" t="s">
        <v>104</v>
      </c>
      <c r="AZ8" s="478"/>
      <c r="BA8" s="478"/>
      <c r="BB8" s="478"/>
      <c r="BC8" s="478"/>
      <c r="BD8" s="478"/>
      <c r="BE8" s="478"/>
      <c r="BF8" s="478"/>
      <c r="BG8" s="478"/>
      <c r="BH8" s="478"/>
      <c r="BI8" s="478"/>
      <c r="BJ8" s="478"/>
      <c r="BK8" s="478"/>
      <c r="BL8" s="478"/>
      <c r="BM8" s="479"/>
      <c r="BN8" s="443">
        <v>49377</v>
      </c>
      <c r="BO8" s="444"/>
      <c r="BP8" s="444"/>
      <c r="BQ8" s="444"/>
      <c r="BR8" s="444"/>
      <c r="BS8" s="444"/>
      <c r="BT8" s="444"/>
      <c r="BU8" s="445"/>
      <c r="BV8" s="443">
        <v>65970</v>
      </c>
      <c r="BW8" s="444"/>
      <c r="BX8" s="444"/>
      <c r="BY8" s="444"/>
      <c r="BZ8" s="444"/>
      <c r="CA8" s="444"/>
      <c r="CB8" s="444"/>
      <c r="CC8" s="445"/>
      <c r="CD8" s="446" t="s">
        <v>105</v>
      </c>
      <c r="CE8" s="447"/>
      <c r="CF8" s="447"/>
      <c r="CG8" s="447"/>
      <c r="CH8" s="447"/>
      <c r="CI8" s="447"/>
      <c r="CJ8" s="447"/>
      <c r="CK8" s="447"/>
      <c r="CL8" s="447"/>
      <c r="CM8" s="447"/>
      <c r="CN8" s="447"/>
      <c r="CO8" s="447"/>
      <c r="CP8" s="447"/>
      <c r="CQ8" s="447"/>
      <c r="CR8" s="447"/>
      <c r="CS8" s="448"/>
      <c r="CT8" s="483">
        <v>0.18</v>
      </c>
      <c r="CU8" s="484"/>
      <c r="CV8" s="484"/>
      <c r="CW8" s="484"/>
      <c r="CX8" s="484"/>
      <c r="CY8" s="484"/>
      <c r="CZ8" s="484"/>
      <c r="DA8" s="485"/>
      <c r="DB8" s="483">
        <v>0.18</v>
      </c>
      <c r="DC8" s="484"/>
      <c r="DD8" s="484"/>
      <c r="DE8" s="484"/>
      <c r="DF8" s="484"/>
      <c r="DG8" s="484"/>
      <c r="DH8" s="484"/>
      <c r="DI8" s="485"/>
    </row>
    <row r="9" spans="1:119" ht="18.75" customHeight="1" thickBot="1" x14ac:dyDescent="0.25">
      <c r="A9" s="181"/>
      <c r="B9" s="437" t="s">
        <v>106</v>
      </c>
      <c r="C9" s="438"/>
      <c r="D9" s="438"/>
      <c r="E9" s="438"/>
      <c r="F9" s="438"/>
      <c r="G9" s="438"/>
      <c r="H9" s="438"/>
      <c r="I9" s="438"/>
      <c r="J9" s="438"/>
      <c r="K9" s="486"/>
      <c r="L9" s="487" t="s">
        <v>107</v>
      </c>
      <c r="M9" s="488"/>
      <c r="N9" s="488"/>
      <c r="O9" s="488"/>
      <c r="P9" s="488"/>
      <c r="Q9" s="489"/>
      <c r="R9" s="490">
        <v>2498</v>
      </c>
      <c r="S9" s="491"/>
      <c r="T9" s="491"/>
      <c r="U9" s="491"/>
      <c r="V9" s="492"/>
      <c r="W9" s="400" t="s">
        <v>108</v>
      </c>
      <c r="X9" s="401"/>
      <c r="Y9" s="401"/>
      <c r="Z9" s="401"/>
      <c r="AA9" s="401"/>
      <c r="AB9" s="401"/>
      <c r="AC9" s="401"/>
      <c r="AD9" s="401"/>
      <c r="AE9" s="401"/>
      <c r="AF9" s="401"/>
      <c r="AG9" s="401"/>
      <c r="AH9" s="401"/>
      <c r="AI9" s="401"/>
      <c r="AJ9" s="401"/>
      <c r="AK9" s="401"/>
      <c r="AL9" s="402"/>
      <c r="AM9" s="472" t="s">
        <v>109</v>
      </c>
      <c r="AN9" s="473"/>
      <c r="AO9" s="473"/>
      <c r="AP9" s="473"/>
      <c r="AQ9" s="473"/>
      <c r="AR9" s="473"/>
      <c r="AS9" s="473"/>
      <c r="AT9" s="474"/>
      <c r="AU9" s="475" t="s">
        <v>90</v>
      </c>
      <c r="AV9" s="476"/>
      <c r="AW9" s="476"/>
      <c r="AX9" s="476"/>
      <c r="AY9" s="477" t="s">
        <v>110</v>
      </c>
      <c r="AZ9" s="478"/>
      <c r="BA9" s="478"/>
      <c r="BB9" s="478"/>
      <c r="BC9" s="478"/>
      <c r="BD9" s="478"/>
      <c r="BE9" s="478"/>
      <c r="BF9" s="478"/>
      <c r="BG9" s="478"/>
      <c r="BH9" s="478"/>
      <c r="BI9" s="478"/>
      <c r="BJ9" s="478"/>
      <c r="BK9" s="478"/>
      <c r="BL9" s="478"/>
      <c r="BM9" s="479"/>
      <c r="BN9" s="443">
        <v>-16593</v>
      </c>
      <c r="BO9" s="444"/>
      <c r="BP9" s="444"/>
      <c r="BQ9" s="444"/>
      <c r="BR9" s="444"/>
      <c r="BS9" s="444"/>
      <c r="BT9" s="444"/>
      <c r="BU9" s="445"/>
      <c r="BV9" s="443">
        <v>20520</v>
      </c>
      <c r="BW9" s="444"/>
      <c r="BX9" s="444"/>
      <c r="BY9" s="444"/>
      <c r="BZ9" s="444"/>
      <c r="CA9" s="444"/>
      <c r="CB9" s="444"/>
      <c r="CC9" s="445"/>
      <c r="CD9" s="446" t="s">
        <v>111</v>
      </c>
      <c r="CE9" s="447"/>
      <c r="CF9" s="447"/>
      <c r="CG9" s="447"/>
      <c r="CH9" s="447"/>
      <c r="CI9" s="447"/>
      <c r="CJ9" s="447"/>
      <c r="CK9" s="447"/>
      <c r="CL9" s="447"/>
      <c r="CM9" s="447"/>
      <c r="CN9" s="447"/>
      <c r="CO9" s="447"/>
      <c r="CP9" s="447"/>
      <c r="CQ9" s="447"/>
      <c r="CR9" s="447"/>
      <c r="CS9" s="448"/>
      <c r="CT9" s="440">
        <v>24.6</v>
      </c>
      <c r="CU9" s="441"/>
      <c r="CV9" s="441"/>
      <c r="CW9" s="441"/>
      <c r="CX9" s="441"/>
      <c r="CY9" s="441"/>
      <c r="CZ9" s="441"/>
      <c r="DA9" s="442"/>
      <c r="DB9" s="440">
        <v>16.399999999999999</v>
      </c>
      <c r="DC9" s="441"/>
      <c r="DD9" s="441"/>
      <c r="DE9" s="441"/>
      <c r="DF9" s="441"/>
      <c r="DG9" s="441"/>
      <c r="DH9" s="441"/>
      <c r="DI9" s="442"/>
    </row>
    <row r="10" spans="1:119" ht="18.75" customHeight="1" thickBot="1" x14ac:dyDescent="0.25">
      <c r="A10" s="181"/>
      <c r="B10" s="437"/>
      <c r="C10" s="438"/>
      <c r="D10" s="438"/>
      <c r="E10" s="438"/>
      <c r="F10" s="438"/>
      <c r="G10" s="438"/>
      <c r="H10" s="438"/>
      <c r="I10" s="438"/>
      <c r="J10" s="438"/>
      <c r="K10" s="486"/>
      <c r="L10" s="493" t="s">
        <v>112</v>
      </c>
      <c r="M10" s="473"/>
      <c r="N10" s="473"/>
      <c r="O10" s="473"/>
      <c r="P10" s="473"/>
      <c r="Q10" s="474"/>
      <c r="R10" s="494">
        <v>2733</v>
      </c>
      <c r="S10" s="495"/>
      <c r="T10" s="495"/>
      <c r="U10" s="495"/>
      <c r="V10" s="496"/>
      <c r="W10" s="431"/>
      <c r="X10" s="432"/>
      <c r="Y10" s="432"/>
      <c r="Z10" s="432"/>
      <c r="AA10" s="432"/>
      <c r="AB10" s="432"/>
      <c r="AC10" s="432"/>
      <c r="AD10" s="432"/>
      <c r="AE10" s="432"/>
      <c r="AF10" s="432"/>
      <c r="AG10" s="432"/>
      <c r="AH10" s="432"/>
      <c r="AI10" s="432"/>
      <c r="AJ10" s="432"/>
      <c r="AK10" s="432"/>
      <c r="AL10" s="435"/>
      <c r="AM10" s="472" t="s">
        <v>113</v>
      </c>
      <c r="AN10" s="473"/>
      <c r="AO10" s="473"/>
      <c r="AP10" s="473"/>
      <c r="AQ10" s="473"/>
      <c r="AR10" s="473"/>
      <c r="AS10" s="473"/>
      <c r="AT10" s="474"/>
      <c r="AU10" s="475" t="s">
        <v>114</v>
      </c>
      <c r="AV10" s="476"/>
      <c r="AW10" s="476"/>
      <c r="AX10" s="476"/>
      <c r="AY10" s="477" t="s">
        <v>115</v>
      </c>
      <c r="AZ10" s="478"/>
      <c r="BA10" s="478"/>
      <c r="BB10" s="478"/>
      <c r="BC10" s="478"/>
      <c r="BD10" s="478"/>
      <c r="BE10" s="478"/>
      <c r="BF10" s="478"/>
      <c r="BG10" s="478"/>
      <c r="BH10" s="478"/>
      <c r="BI10" s="478"/>
      <c r="BJ10" s="478"/>
      <c r="BK10" s="478"/>
      <c r="BL10" s="478"/>
      <c r="BM10" s="479"/>
      <c r="BN10" s="443">
        <v>128312</v>
      </c>
      <c r="BO10" s="444"/>
      <c r="BP10" s="444"/>
      <c r="BQ10" s="444"/>
      <c r="BR10" s="444"/>
      <c r="BS10" s="444"/>
      <c r="BT10" s="444"/>
      <c r="BU10" s="445"/>
      <c r="BV10" s="443">
        <v>831</v>
      </c>
      <c r="BW10" s="444"/>
      <c r="BX10" s="444"/>
      <c r="BY10" s="444"/>
      <c r="BZ10" s="444"/>
      <c r="CA10" s="444"/>
      <c r="CB10" s="444"/>
      <c r="CC10" s="445"/>
      <c r="CD10" s="184" t="s">
        <v>116</v>
      </c>
      <c r="CE10" s="185"/>
      <c r="CF10" s="185"/>
      <c r="CG10" s="185"/>
      <c r="CH10" s="185"/>
      <c r="CI10" s="185"/>
      <c r="CJ10" s="185"/>
      <c r="CK10" s="185"/>
      <c r="CL10" s="185"/>
      <c r="CM10" s="185"/>
      <c r="CN10" s="185"/>
      <c r="CO10" s="185"/>
      <c r="CP10" s="185"/>
      <c r="CQ10" s="185"/>
      <c r="CR10" s="185"/>
      <c r="CS10" s="186"/>
      <c r="CT10" s="187"/>
      <c r="CU10" s="188"/>
      <c r="CV10" s="188"/>
      <c r="CW10" s="188"/>
      <c r="CX10" s="188"/>
      <c r="CY10" s="188"/>
      <c r="CZ10" s="188"/>
      <c r="DA10" s="189"/>
      <c r="DB10" s="187"/>
      <c r="DC10" s="188"/>
      <c r="DD10" s="188"/>
      <c r="DE10" s="188"/>
      <c r="DF10" s="188"/>
      <c r="DG10" s="188"/>
      <c r="DH10" s="188"/>
      <c r="DI10" s="189"/>
    </row>
    <row r="11" spans="1:119" ht="18.75" customHeight="1" thickBot="1" x14ac:dyDescent="0.25">
      <c r="A11" s="181"/>
      <c r="B11" s="437"/>
      <c r="C11" s="438"/>
      <c r="D11" s="438"/>
      <c r="E11" s="438"/>
      <c r="F11" s="438"/>
      <c r="G11" s="438"/>
      <c r="H11" s="438"/>
      <c r="I11" s="438"/>
      <c r="J11" s="438"/>
      <c r="K11" s="486"/>
      <c r="L11" s="497" t="s">
        <v>117</v>
      </c>
      <c r="M11" s="498"/>
      <c r="N11" s="498"/>
      <c r="O11" s="498"/>
      <c r="P11" s="498"/>
      <c r="Q11" s="499"/>
      <c r="R11" s="500" t="s">
        <v>118</v>
      </c>
      <c r="S11" s="501"/>
      <c r="T11" s="501"/>
      <c r="U11" s="501"/>
      <c r="V11" s="502"/>
      <c r="W11" s="431"/>
      <c r="X11" s="432"/>
      <c r="Y11" s="432"/>
      <c r="Z11" s="432"/>
      <c r="AA11" s="432"/>
      <c r="AB11" s="432"/>
      <c r="AC11" s="432"/>
      <c r="AD11" s="432"/>
      <c r="AE11" s="432"/>
      <c r="AF11" s="432"/>
      <c r="AG11" s="432"/>
      <c r="AH11" s="432"/>
      <c r="AI11" s="432"/>
      <c r="AJ11" s="432"/>
      <c r="AK11" s="432"/>
      <c r="AL11" s="435"/>
      <c r="AM11" s="472" t="s">
        <v>119</v>
      </c>
      <c r="AN11" s="473"/>
      <c r="AO11" s="473"/>
      <c r="AP11" s="473"/>
      <c r="AQ11" s="473"/>
      <c r="AR11" s="473"/>
      <c r="AS11" s="473"/>
      <c r="AT11" s="474"/>
      <c r="AU11" s="475" t="s">
        <v>90</v>
      </c>
      <c r="AV11" s="476"/>
      <c r="AW11" s="476"/>
      <c r="AX11" s="476"/>
      <c r="AY11" s="477" t="s">
        <v>120</v>
      </c>
      <c r="AZ11" s="478"/>
      <c r="BA11" s="478"/>
      <c r="BB11" s="478"/>
      <c r="BC11" s="478"/>
      <c r="BD11" s="478"/>
      <c r="BE11" s="478"/>
      <c r="BF11" s="478"/>
      <c r="BG11" s="478"/>
      <c r="BH11" s="478"/>
      <c r="BI11" s="478"/>
      <c r="BJ11" s="478"/>
      <c r="BK11" s="478"/>
      <c r="BL11" s="478"/>
      <c r="BM11" s="479"/>
      <c r="BN11" s="443">
        <v>228404</v>
      </c>
      <c r="BO11" s="444"/>
      <c r="BP11" s="444"/>
      <c r="BQ11" s="444"/>
      <c r="BR11" s="444"/>
      <c r="BS11" s="444"/>
      <c r="BT11" s="444"/>
      <c r="BU11" s="445"/>
      <c r="BV11" s="443">
        <v>0</v>
      </c>
      <c r="BW11" s="444"/>
      <c r="BX11" s="444"/>
      <c r="BY11" s="444"/>
      <c r="BZ11" s="444"/>
      <c r="CA11" s="444"/>
      <c r="CB11" s="444"/>
      <c r="CC11" s="445"/>
      <c r="CD11" s="446" t="s">
        <v>121</v>
      </c>
      <c r="CE11" s="447"/>
      <c r="CF11" s="447"/>
      <c r="CG11" s="447"/>
      <c r="CH11" s="447"/>
      <c r="CI11" s="447"/>
      <c r="CJ11" s="447"/>
      <c r="CK11" s="447"/>
      <c r="CL11" s="447"/>
      <c r="CM11" s="447"/>
      <c r="CN11" s="447"/>
      <c r="CO11" s="447"/>
      <c r="CP11" s="447"/>
      <c r="CQ11" s="447"/>
      <c r="CR11" s="447"/>
      <c r="CS11" s="448"/>
      <c r="CT11" s="483" t="s">
        <v>122</v>
      </c>
      <c r="CU11" s="484"/>
      <c r="CV11" s="484"/>
      <c r="CW11" s="484"/>
      <c r="CX11" s="484"/>
      <c r="CY11" s="484"/>
      <c r="CZ11" s="484"/>
      <c r="DA11" s="485"/>
      <c r="DB11" s="483" t="s">
        <v>122</v>
      </c>
      <c r="DC11" s="484"/>
      <c r="DD11" s="484"/>
      <c r="DE11" s="484"/>
      <c r="DF11" s="484"/>
      <c r="DG11" s="484"/>
      <c r="DH11" s="484"/>
      <c r="DI11" s="485"/>
    </row>
    <row r="12" spans="1:119" ht="18.75" customHeight="1" x14ac:dyDescent="0.2">
      <c r="A12" s="181"/>
      <c r="B12" s="503" t="s">
        <v>123</v>
      </c>
      <c r="C12" s="504"/>
      <c r="D12" s="504"/>
      <c r="E12" s="504"/>
      <c r="F12" s="504"/>
      <c r="G12" s="504"/>
      <c r="H12" s="504"/>
      <c r="I12" s="504"/>
      <c r="J12" s="504"/>
      <c r="K12" s="505"/>
      <c r="L12" s="512" t="s">
        <v>124</v>
      </c>
      <c r="M12" s="513"/>
      <c r="N12" s="513"/>
      <c r="O12" s="513"/>
      <c r="P12" s="513"/>
      <c r="Q12" s="514"/>
      <c r="R12" s="515">
        <v>2472</v>
      </c>
      <c r="S12" s="516"/>
      <c r="T12" s="516"/>
      <c r="U12" s="516"/>
      <c r="V12" s="517"/>
      <c r="W12" s="518" t="s">
        <v>1</v>
      </c>
      <c r="X12" s="476"/>
      <c r="Y12" s="476"/>
      <c r="Z12" s="476"/>
      <c r="AA12" s="476"/>
      <c r="AB12" s="519"/>
      <c r="AC12" s="520" t="s">
        <v>125</v>
      </c>
      <c r="AD12" s="521"/>
      <c r="AE12" s="521"/>
      <c r="AF12" s="521"/>
      <c r="AG12" s="522"/>
      <c r="AH12" s="520" t="s">
        <v>126</v>
      </c>
      <c r="AI12" s="521"/>
      <c r="AJ12" s="521"/>
      <c r="AK12" s="521"/>
      <c r="AL12" s="523"/>
      <c r="AM12" s="472" t="s">
        <v>127</v>
      </c>
      <c r="AN12" s="473"/>
      <c r="AO12" s="473"/>
      <c r="AP12" s="473"/>
      <c r="AQ12" s="473"/>
      <c r="AR12" s="473"/>
      <c r="AS12" s="473"/>
      <c r="AT12" s="474"/>
      <c r="AU12" s="475" t="s">
        <v>90</v>
      </c>
      <c r="AV12" s="476"/>
      <c r="AW12" s="476"/>
      <c r="AX12" s="476"/>
      <c r="AY12" s="477" t="s">
        <v>128</v>
      </c>
      <c r="AZ12" s="478"/>
      <c r="BA12" s="478"/>
      <c r="BB12" s="478"/>
      <c r="BC12" s="478"/>
      <c r="BD12" s="478"/>
      <c r="BE12" s="478"/>
      <c r="BF12" s="478"/>
      <c r="BG12" s="478"/>
      <c r="BH12" s="478"/>
      <c r="BI12" s="478"/>
      <c r="BJ12" s="478"/>
      <c r="BK12" s="478"/>
      <c r="BL12" s="478"/>
      <c r="BM12" s="479"/>
      <c r="BN12" s="443">
        <v>0</v>
      </c>
      <c r="BO12" s="444"/>
      <c r="BP12" s="444"/>
      <c r="BQ12" s="444"/>
      <c r="BR12" s="444"/>
      <c r="BS12" s="444"/>
      <c r="BT12" s="444"/>
      <c r="BU12" s="445"/>
      <c r="BV12" s="443">
        <v>0</v>
      </c>
      <c r="BW12" s="444"/>
      <c r="BX12" s="444"/>
      <c r="BY12" s="444"/>
      <c r="BZ12" s="444"/>
      <c r="CA12" s="444"/>
      <c r="CB12" s="444"/>
      <c r="CC12" s="445"/>
      <c r="CD12" s="446" t="s">
        <v>129</v>
      </c>
      <c r="CE12" s="447"/>
      <c r="CF12" s="447"/>
      <c r="CG12" s="447"/>
      <c r="CH12" s="447"/>
      <c r="CI12" s="447"/>
      <c r="CJ12" s="447"/>
      <c r="CK12" s="447"/>
      <c r="CL12" s="447"/>
      <c r="CM12" s="447"/>
      <c r="CN12" s="447"/>
      <c r="CO12" s="447"/>
      <c r="CP12" s="447"/>
      <c r="CQ12" s="447"/>
      <c r="CR12" s="447"/>
      <c r="CS12" s="448"/>
      <c r="CT12" s="483" t="s">
        <v>122</v>
      </c>
      <c r="CU12" s="484"/>
      <c r="CV12" s="484"/>
      <c r="CW12" s="484"/>
      <c r="CX12" s="484"/>
      <c r="CY12" s="484"/>
      <c r="CZ12" s="484"/>
      <c r="DA12" s="485"/>
      <c r="DB12" s="483" t="s">
        <v>122</v>
      </c>
      <c r="DC12" s="484"/>
      <c r="DD12" s="484"/>
      <c r="DE12" s="484"/>
      <c r="DF12" s="484"/>
      <c r="DG12" s="484"/>
      <c r="DH12" s="484"/>
      <c r="DI12" s="485"/>
    </row>
    <row r="13" spans="1:119" ht="18.75" customHeight="1" x14ac:dyDescent="0.2">
      <c r="A13" s="181"/>
      <c r="B13" s="506"/>
      <c r="C13" s="507"/>
      <c r="D13" s="507"/>
      <c r="E13" s="507"/>
      <c r="F13" s="507"/>
      <c r="G13" s="507"/>
      <c r="H13" s="507"/>
      <c r="I13" s="507"/>
      <c r="J13" s="507"/>
      <c r="K13" s="508"/>
      <c r="L13" s="190"/>
      <c r="M13" s="534" t="s">
        <v>130</v>
      </c>
      <c r="N13" s="535"/>
      <c r="O13" s="535"/>
      <c r="P13" s="535"/>
      <c r="Q13" s="536"/>
      <c r="R13" s="527">
        <v>2453</v>
      </c>
      <c r="S13" s="528"/>
      <c r="T13" s="528"/>
      <c r="U13" s="528"/>
      <c r="V13" s="529"/>
      <c r="W13" s="459" t="s">
        <v>131</v>
      </c>
      <c r="X13" s="460"/>
      <c r="Y13" s="460"/>
      <c r="Z13" s="460"/>
      <c r="AA13" s="460"/>
      <c r="AB13" s="450"/>
      <c r="AC13" s="494">
        <v>219</v>
      </c>
      <c r="AD13" s="495"/>
      <c r="AE13" s="495"/>
      <c r="AF13" s="495"/>
      <c r="AG13" s="537"/>
      <c r="AH13" s="494">
        <v>250</v>
      </c>
      <c r="AI13" s="495"/>
      <c r="AJ13" s="495"/>
      <c r="AK13" s="495"/>
      <c r="AL13" s="496"/>
      <c r="AM13" s="472" t="s">
        <v>132</v>
      </c>
      <c r="AN13" s="473"/>
      <c r="AO13" s="473"/>
      <c r="AP13" s="473"/>
      <c r="AQ13" s="473"/>
      <c r="AR13" s="473"/>
      <c r="AS13" s="473"/>
      <c r="AT13" s="474"/>
      <c r="AU13" s="475" t="s">
        <v>114</v>
      </c>
      <c r="AV13" s="476"/>
      <c r="AW13" s="476"/>
      <c r="AX13" s="476"/>
      <c r="AY13" s="477" t="s">
        <v>133</v>
      </c>
      <c r="AZ13" s="478"/>
      <c r="BA13" s="478"/>
      <c r="BB13" s="478"/>
      <c r="BC13" s="478"/>
      <c r="BD13" s="478"/>
      <c r="BE13" s="478"/>
      <c r="BF13" s="478"/>
      <c r="BG13" s="478"/>
      <c r="BH13" s="478"/>
      <c r="BI13" s="478"/>
      <c r="BJ13" s="478"/>
      <c r="BK13" s="478"/>
      <c r="BL13" s="478"/>
      <c r="BM13" s="479"/>
      <c r="BN13" s="443">
        <v>340123</v>
      </c>
      <c r="BO13" s="444"/>
      <c r="BP13" s="444"/>
      <c r="BQ13" s="444"/>
      <c r="BR13" s="444"/>
      <c r="BS13" s="444"/>
      <c r="BT13" s="444"/>
      <c r="BU13" s="445"/>
      <c r="BV13" s="443">
        <v>21351</v>
      </c>
      <c r="BW13" s="444"/>
      <c r="BX13" s="444"/>
      <c r="BY13" s="444"/>
      <c r="BZ13" s="444"/>
      <c r="CA13" s="444"/>
      <c r="CB13" s="444"/>
      <c r="CC13" s="445"/>
      <c r="CD13" s="446" t="s">
        <v>134</v>
      </c>
      <c r="CE13" s="447"/>
      <c r="CF13" s="447"/>
      <c r="CG13" s="447"/>
      <c r="CH13" s="447"/>
      <c r="CI13" s="447"/>
      <c r="CJ13" s="447"/>
      <c r="CK13" s="447"/>
      <c r="CL13" s="447"/>
      <c r="CM13" s="447"/>
      <c r="CN13" s="447"/>
      <c r="CO13" s="447"/>
      <c r="CP13" s="447"/>
      <c r="CQ13" s="447"/>
      <c r="CR13" s="447"/>
      <c r="CS13" s="448"/>
      <c r="CT13" s="440">
        <v>4.9000000000000004</v>
      </c>
      <c r="CU13" s="441"/>
      <c r="CV13" s="441"/>
      <c r="CW13" s="441"/>
      <c r="CX13" s="441"/>
      <c r="CY13" s="441"/>
      <c r="CZ13" s="441"/>
      <c r="DA13" s="442"/>
      <c r="DB13" s="440">
        <v>4.2</v>
      </c>
      <c r="DC13" s="441"/>
      <c r="DD13" s="441"/>
      <c r="DE13" s="441"/>
      <c r="DF13" s="441"/>
      <c r="DG13" s="441"/>
      <c r="DH13" s="441"/>
      <c r="DI13" s="442"/>
    </row>
    <row r="14" spans="1:119" ht="18.75" customHeight="1" thickBot="1" x14ac:dyDescent="0.25">
      <c r="A14" s="181"/>
      <c r="B14" s="506"/>
      <c r="C14" s="507"/>
      <c r="D14" s="507"/>
      <c r="E14" s="507"/>
      <c r="F14" s="507"/>
      <c r="G14" s="507"/>
      <c r="H14" s="507"/>
      <c r="I14" s="507"/>
      <c r="J14" s="507"/>
      <c r="K14" s="508"/>
      <c r="L14" s="524" t="s">
        <v>135</v>
      </c>
      <c r="M14" s="525"/>
      <c r="N14" s="525"/>
      <c r="O14" s="525"/>
      <c r="P14" s="525"/>
      <c r="Q14" s="526"/>
      <c r="R14" s="527">
        <v>2524</v>
      </c>
      <c r="S14" s="528"/>
      <c r="T14" s="528"/>
      <c r="U14" s="528"/>
      <c r="V14" s="529"/>
      <c r="W14" s="433"/>
      <c r="X14" s="434"/>
      <c r="Y14" s="434"/>
      <c r="Z14" s="434"/>
      <c r="AA14" s="434"/>
      <c r="AB14" s="423"/>
      <c r="AC14" s="530">
        <v>17.8</v>
      </c>
      <c r="AD14" s="531"/>
      <c r="AE14" s="531"/>
      <c r="AF14" s="531"/>
      <c r="AG14" s="532"/>
      <c r="AH14" s="530">
        <v>19.600000000000001</v>
      </c>
      <c r="AI14" s="531"/>
      <c r="AJ14" s="531"/>
      <c r="AK14" s="531"/>
      <c r="AL14" s="533"/>
      <c r="AM14" s="472"/>
      <c r="AN14" s="473"/>
      <c r="AO14" s="473"/>
      <c r="AP14" s="473"/>
      <c r="AQ14" s="473"/>
      <c r="AR14" s="473"/>
      <c r="AS14" s="473"/>
      <c r="AT14" s="474"/>
      <c r="AU14" s="475"/>
      <c r="AV14" s="476"/>
      <c r="AW14" s="476"/>
      <c r="AX14" s="476"/>
      <c r="AY14" s="477"/>
      <c r="AZ14" s="478"/>
      <c r="BA14" s="478"/>
      <c r="BB14" s="478"/>
      <c r="BC14" s="478"/>
      <c r="BD14" s="478"/>
      <c r="BE14" s="478"/>
      <c r="BF14" s="478"/>
      <c r="BG14" s="478"/>
      <c r="BH14" s="478"/>
      <c r="BI14" s="478"/>
      <c r="BJ14" s="478"/>
      <c r="BK14" s="478"/>
      <c r="BL14" s="478"/>
      <c r="BM14" s="479"/>
      <c r="BN14" s="443"/>
      <c r="BO14" s="444"/>
      <c r="BP14" s="444"/>
      <c r="BQ14" s="444"/>
      <c r="BR14" s="444"/>
      <c r="BS14" s="444"/>
      <c r="BT14" s="444"/>
      <c r="BU14" s="445"/>
      <c r="BV14" s="443"/>
      <c r="BW14" s="444"/>
      <c r="BX14" s="444"/>
      <c r="BY14" s="444"/>
      <c r="BZ14" s="444"/>
      <c r="CA14" s="444"/>
      <c r="CB14" s="444"/>
      <c r="CC14" s="445"/>
      <c r="CD14" s="538" t="s">
        <v>136</v>
      </c>
      <c r="CE14" s="539"/>
      <c r="CF14" s="539"/>
      <c r="CG14" s="539"/>
      <c r="CH14" s="539"/>
      <c r="CI14" s="539"/>
      <c r="CJ14" s="539"/>
      <c r="CK14" s="539"/>
      <c r="CL14" s="539"/>
      <c r="CM14" s="539"/>
      <c r="CN14" s="539"/>
      <c r="CO14" s="539"/>
      <c r="CP14" s="539"/>
      <c r="CQ14" s="539"/>
      <c r="CR14" s="539"/>
      <c r="CS14" s="540"/>
      <c r="CT14" s="541" t="s">
        <v>122</v>
      </c>
      <c r="CU14" s="542"/>
      <c r="CV14" s="542"/>
      <c r="CW14" s="542"/>
      <c r="CX14" s="542"/>
      <c r="CY14" s="542"/>
      <c r="CZ14" s="542"/>
      <c r="DA14" s="543"/>
      <c r="DB14" s="541" t="s">
        <v>122</v>
      </c>
      <c r="DC14" s="542"/>
      <c r="DD14" s="542"/>
      <c r="DE14" s="542"/>
      <c r="DF14" s="542"/>
      <c r="DG14" s="542"/>
      <c r="DH14" s="542"/>
      <c r="DI14" s="543"/>
    </row>
    <row r="15" spans="1:119" ht="18.75" customHeight="1" x14ac:dyDescent="0.2">
      <c r="A15" s="181"/>
      <c r="B15" s="506"/>
      <c r="C15" s="507"/>
      <c r="D15" s="507"/>
      <c r="E15" s="507"/>
      <c r="F15" s="507"/>
      <c r="G15" s="507"/>
      <c r="H15" s="507"/>
      <c r="I15" s="507"/>
      <c r="J15" s="507"/>
      <c r="K15" s="508"/>
      <c r="L15" s="190"/>
      <c r="M15" s="534" t="s">
        <v>130</v>
      </c>
      <c r="N15" s="535"/>
      <c r="O15" s="535"/>
      <c r="P15" s="535"/>
      <c r="Q15" s="536"/>
      <c r="R15" s="527">
        <v>2508</v>
      </c>
      <c r="S15" s="528"/>
      <c r="T15" s="528"/>
      <c r="U15" s="528"/>
      <c r="V15" s="529"/>
      <c r="W15" s="459" t="s">
        <v>137</v>
      </c>
      <c r="X15" s="460"/>
      <c r="Y15" s="460"/>
      <c r="Z15" s="460"/>
      <c r="AA15" s="460"/>
      <c r="AB15" s="450"/>
      <c r="AC15" s="494">
        <v>221</v>
      </c>
      <c r="AD15" s="495"/>
      <c r="AE15" s="495"/>
      <c r="AF15" s="495"/>
      <c r="AG15" s="537"/>
      <c r="AH15" s="494">
        <v>237</v>
      </c>
      <c r="AI15" s="495"/>
      <c r="AJ15" s="495"/>
      <c r="AK15" s="495"/>
      <c r="AL15" s="496"/>
      <c r="AM15" s="472"/>
      <c r="AN15" s="473"/>
      <c r="AO15" s="473"/>
      <c r="AP15" s="473"/>
      <c r="AQ15" s="473"/>
      <c r="AR15" s="473"/>
      <c r="AS15" s="473"/>
      <c r="AT15" s="474"/>
      <c r="AU15" s="475"/>
      <c r="AV15" s="476"/>
      <c r="AW15" s="476"/>
      <c r="AX15" s="476"/>
      <c r="AY15" s="403" t="s">
        <v>138</v>
      </c>
      <c r="AZ15" s="404"/>
      <c r="BA15" s="404"/>
      <c r="BB15" s="404"/>
      <c r="BC15" s="404"/>
      <c r="BD15" s="404"/>
      <c r="BE15" s="404"/>
      <c r="BF15" s="404"/>
      <c r="BG15" s="404"/>
      <c r="BH15" s="404"/>
      <c r="BI15" s="404"/>
      <c r="BJ15" s="404"/>
      <c r="BK15" s="404"/>
      <c r="BL15" s="404"/>
      <c r="BM15" s="405"/>
      <c r="BN15" s="406">
        <v>282167</v>
      </c>
      <c r="BO15" s="407"/>
      <c r="BP15" s="407"/>
      <c r="BQ15" s="407"/>
      <c r="BR15" s="407"/>
      <c r="BS15" s="407"/>
      <c r="BT15" s="407"/>
      <c r="BU15" s="408"/>
      <c r="BV15" s="406">
        <v>276151</v>
      </c>
      <c r="BW15" s="407"/>
      <c r="BX15" s="407"/>
      <c r="BY15" s="407"/>
      <c r="BZ15" s="407"/>
      <c r="CA15" s="407"/>
      <c r="CB15" s="407"/>
      <c r="CC15" s="408"/>
      <c r="CD15" s="544" t="s">
        <v>139</v>
      </c>
      <c r="CE15" s="545"/>
      <c r="CF15" s="545"/>
      <c r="CG15" s="545"/>
      <c r="CH15" s="545"/>
      <c r="CI15" s="545"/>
      <c r="CJ15" s="545"/>
      <c r="CK15" s="545"/>
      <c r="CL15" s="545"/>
      <c r="CM15" s="545"/>
      <c r="CN15" s="545"/>
      <c r="CO15" s="545"/>
      <c r="CP15" s="545"/>
      <c r="CQ15" s="545"/>
      <c r="CR15" s="545"/>
      <c r="CS15" s="546"/>
      <c r="CT15" s="191"/>
      <c r="CU15" s="192"/>
      <c r="CV15" s="192"/>
      <c r="CW15" s="192"/>
      <c r="CX15" s="192"/>
      <c r="CY15" s="192"/>
      <c r="CZ15" s="192"/>
      <c r="DA15" s="193"/>
      <c r="DB15" s="191"/>
      <c r="DC15" s="192"/>
      <c r="DD15" s="192"/>
      <c r="DE15" s="192"/>
      <c r="DF15" s="192"/>
      <c r="DG15" s="192"/>
      <c r="DH15" s="192"/>
      <c r="DI15" s="193"/>
    </row>
    <row r="16" spans="1:119" ht="18.75" customHeight="1" x14ac:dyDescent="0.2">
      <c r="A16" s="181"/>
      <c r="B16" s="506"/>
      <c r="C16" s="507"/>
      <c r="D16" s="507"/>
      <c r="E16" s="507"/>
      <c r="F16" s="507"/>
      <c r="G16" s="507"/>
      <c r="H16" s="507"/>
      <c r="I16" s="507"/>
      <c r="J16" s="507"/>
      <c r="K16" s="508"/>
      <c r="L16" s="524" t="s">
        <v>140</v>
      </c>
      <c r="M16" s="547"/>
      <c r="N16" s="547"/>
      <c r="O16" s="547"/>
      <c r="P16" s="547"/>
      <c r="Q16" s="548"/>
      <c r="R16" s="549" t="s">
        <v>141</v>
      </c>
      <c r="S16" s="550"/>
      <c r="T16" s="550"/>
      <c r="U16" s="550"/>
      <c r="V16" s="551"/>
      <c r="W16" s="433"/>
      <c r="X16" s="434"/>
      <c r="Y16" s="434"/>
      <c r="Z16" s="434"/>
      <c r="AA16" s="434"/>
      <c r="AB16" s="423"/>
      <c r="AC16" s="530">
        <v>17.899999999999999</v>
      </c>
      <c r="AD16" s="531"/>
      <c r="AE16" s="531"/>
      <c r="AF16" s="531"/>
      <c r="AG16" s="532"/>
      <c r="AH16" s="530">
        <v>18.600000000000001</v>
      </c>
      <c r="AI16" s="531"/>
      <c r="AJ16" s="531"/>
      <c r="AK16" s="531"/>
      <c r="AL16" s="533"/>
      <c r="AM16" s="472"/>
      <c r="AN16" s="473"/>
      <c r="AO16" s="473"/>
      <c r="AP16" s="473"/>
      <c r="AQ16" s="473"/>
      <c r="AR16" s="473"/>
      <c r="AS16" s="473"/>
      <c r="AT16" s="474"/>
      <c r="AU16" s="475"/>
      <c r="AV16" s="476"/>
      <c r="AW16" s="476"/>
      <c r="AX16" s="476"/>
      <c r="AY16" s="477" t="s">
        <v>142</v>
      </c>
      <c r="AZ16" s="478"/>
      <c r="BA16" s="478"/>
      <c r="BB16" s="478"/>
      <c r="BC16" s="478"/>
      <c r="BD16" s="478"/>
      <c r="BE16" s="478"/>
      <c r="BF16" s="478"/>
      <c r="BG16" s="478"/>
      <c r="BH16" s="478"/>
      <c r="BI16" s="478"/>
      <c r="BJ16" s="478"/>
      <c r="BK16" s="478"/>
      <c r="BL16" s="478"/>
      <c r="BM16" s="479"/>
      <c r="BN16" s="443">
        <v>1489207</v>
      </c>
      <c r="BO16" s="444"/>
      <c r="BP16" s="444"/>
      <c r="BQ16" s="444"/>
      <c r="BR16" s="444"/>
      <c r="BS16" s="444"/>
      <c r="BT16" s="444"/>
      <c r="BU16" s="445"/>
      <c r="BV16" s="443">
        <v>1516137</v>
      </c>
      <c r="BW16" s="444"/>
      <c r="BX16" s="444"/>
      <c r="BY16" s="444"/>
      <c r="BZ16" s="444"/>
      <c r="CA16" s="444"/>
      <c r="CB16" s="444"/>
      <c r="CC16" s="445"/>
      <c r="CD16" s="194"/>
      <c r="CE16" s="557"/>
      <c r="CF16" s="557"/>
      <c r="CG16" s="557"/>
      <c r="CH16" s="557"/>
      <c r="CI16" s="557"/>
      <c r="CJ16" s="557"/>
      <c r="CK16" s="557"/>
      <c r="CL16" s="557"/>
      <c r="CM16" s="557"/>
      <c r="CN16" s="557"/>
      <c r="CO16" s="557"/>
      <c r="CP16" s="557"/>
      <c r="CQ16" s="557"/>
      <c r="CR16" s="557"/>
      <c r="CS16" s="558"/>
      <c r="CT16" s="440"/>
      <c r="CU16" s="441"/>
      <c r="CV16" s="441"/>
      <c r="CW16" s="441"/>
      <c r="CX16" s="441"/>
      <c r="CY16" s="441"/>
      <c r="CZ16" s="441"/>
      <c r="DA16" s="442"/>
      <c r="DB16" s="440"/>
      <c r="DC16" s="441"/>
      <c r="DD16" s="441"/>
      <c r="DE16" s="441"/>
      <c r="DF16" s="441"/>
      <c r="DG16" s="441"/>
      <c r="DH16" s="441"/>
      <c r="DI16" s="442"/>
    </row>
    <row r="17" spans="1:113" ht="18.75" customHeight="1" thickBot="1" x14ac:dyDescent="0.25">
      <c r="A17" s="181"/>
      <c r="B17" s="509"/>
      <c r="C17" s="510"/>
      <c r="D17" s="510"/>
      <c r="E17" s="510"/>
      <c r="F17" s="510"/>
      <c r="G17" s="510"/>
      <c r="H17" s="510"/>
      <c r="I17" s="510"/>
      <c r="J17" s="510"/>
      <c r="K17" s="511"/>
      <c r="L17" s="195"/>
      <c r="M17" s="554" t="s">
        <v>143</v>
      </c>
      <c r="N17" s="555"/>
      <c r="O17" s="555"/>
      <c r="P17" s="555"/>
      <c r="Q17" s="556"/>
      <c r="R17" s="549" t="s">
        <v>144</v>
      </c>
      <c r="S17" s="550"/>
      <c r="T17" s="550"/>
      <c r="U17" s="550"/>
      <c r="V17" s="551"/>
      <c r="W17" s="459" t="s">
        <v>145</v>
      </c>
      <c r="X17" s="460"/>
      <c r="Y17" s="460"/>
      <c r="Z17" s="460"/>
      <c r="AA17" s="460"/>
      <c r="AB17" s="450"/>
      <c r="AC17" s="494">
        <v>792</v>
      </c>
      <c r="AD17" s="495"/>
      <c r="AE17" s="495"/>
      <c r="AF17" s="495"/>
      <c r="AG17" s="537"/>
      <c r="AH17" s="494">
        <v>788</v>
      </c>
      <c r="AI17" s="495"/>
      <c r="AJ17" s="495"/>
      <c r="AK17" s="495"/>
      <c r="AL17" s="496"/>
      <c r="AM17" s="472"/>
      <c r="AN17" s="473"/>
      <c r="AO17" s="473"/>
      <c r="AP17" s="473"/>
      <c r="AQ17" s="473"/>
      <c r="AR17" s="473"/>
      <c r="AS17" s="473"/>
      <c r="AT17" s="474"/>
      <c r="AU17" s="475"/>
      <c r="AV17" s="476"/>
      <c r="AW17" s="476"/>
      <c r="AX17" s="476"/>
      <c r="AY17" s="477" t="s">
        <v>146</v>
      </c>
      <c r="AZ17" s="478"/>
      <c r="BA17" s="478"/>
      <c r="BB17" s="478"/>
      <c r="BC17" s="478"/>
      <c r="BD17" s="478"/>
      <c r="BE17" s="478"/>
      <c r="BF17" s="478"/>
      <c r="BG17" s="478"/>
      <c r="BH17" s="478"/>
      <c r="BI17" s="478"/>
      <c r="BJ17" s="478"/>
      <c r="BK17" s="478"/>
      <c r="BL17" s="478"/>
      <c r="BM17" s="479"/>
      <c r="BN17" s="443">
        <v>353370</v>
      </c>
      <c r="BO17" s="444"/>
      <c r="BP17" s="444"/>
      <c r="BQ17" s="444"/>
      <c r="BR17" s="444"/>
      <c r="BS17" s="444"/>
      <c r="BT17" s="444"/>
      <c r="BU17" s="445"/>
      <c r="BV17" s="443">
        <v>346367</v>
      </c>
      <c r="BW17" s="444"/>
      <c r="BX17" s="444"/>
      <c r="BY17" s="444"/>
      <c r="BZ17" s="444"/>
      <c r="CA17" s="444"/>
      <c r="CB17" s="444"/>
      <c r="CC17" s="445"/>
      <c r="CD17" s="194"/>
      <c r="CE17" s="557"/>
      <c r="CF17" s="557"/>
      <c r="CG17" s="557"/>
      <c r="CH17" s="557"/>
      <c r="CI17" s="557"/>
      <c r="CJ17" s="557"/>
      <c r="CK17" s="557"/>
      <c r="CL17" s="557"/>
      <c r="CM17" s="557"/>
      <c r="CN17" s="557"/>
      <c r="CO17" s="557"/>
      <c r="CP17" s="557"/>
      <c r="CQ17" s="557"/>
      <c r="CR17" s="557"/>
      <c r="CS17" s="558"/>
      <c r="CT17" s="440"/>
      <c r="CU17" s="441"/>
      <c r="CV17" s="441"/>
      <c r="CW17" s="441"/>
      <c r="CX17" s="441"/>
      <c r="CY17" s="441"/>
      <c r="CZ17" s="441"/>
      <c r="DA17" s="442"/>
      <c r="DB17" s="440"/>
      <c r="DC17" s="441"/>
      <c r="DD17" s="441"/>
      <c r="DE17" s="441"/>
      <c r="DF17" s="441"/>
      <c r="DG17" s="441"/>
      <c r="DH17" s="441"/>
      <c r="DI17" s="442"/>
    </row>
    <row r="18" spans="1:113" ht="18.75" customHeight="1" thickBot="1" x14ac:dyDescent="0.25">
      <c r="A18" s="181"/>
      <c r="B18" s="568" t="s">
        <v>147</v>
      </c>
      <c r="C18" s="486"/>
      <c r="D18" s="486"/>
      <c r="E18" s="569"/>
      <c r="F18" s="569"/>
      <c r="G18" s="569"/>
      <c r="H18" s="569"/>
      <c r="I18" s="569"/>
      <c r="J18" s="569"/>
      <c r="K18" s="569"/>
      <c r="L18" s="570">
        <v>6.53</v>
      </c>
      <c r="M18" s="570"/>
      <c r="N18" s="570"/>
      <c r="O18" s="570"/>
      <c r="P18" s="570"/>
      <c r="Q18" s="570"/>
      <c r="R18" s="571"/>
      <c r="S18" s="571"/>
      <c r="T18" s="571"/>
      <c r="U18" s="571"/>
      <c r="V18" s="572"/>
      <c r="W18" s="461"/>
      <c r="X18" s="462"/>
      <c r="Y18" s="462"/>
      <c r="Z18" s="462"/>
      <c r="AA18" s="462"/>
      <c r="AB18" s="453"/>
      <c r="AC18" s="573">
        <v>64.3</v>
      </c>
      <c r="AD18" s="574"/>
      <c r="AE18" s="574"/>
      <c r="AF18" s="574"/>
      <c r="AG18" s="575"/>
      <c r="AH18" s="573">
        <v>61.8</v>
      </c>
      <c r="AI18" s="574"/>
      <c r="AJ18" s="574"/>
      <c r="AK18" s="574"/>
      <c r="AL18" s="576"/>
      <c r="AM18" s="472"/>
      <c r="AN18" s="473"/>
      <c r="AO18" s="473"/>
      <c r="AP18" s="473"/>
      <c r="AQ18" s="473"/>
      <c r="AR18" s="473"/>
      <c r="AS18" s="473"/>
      <c r="AT18" s="474"/>
      <c r="AU18" s="475"/>
      <c r="AV18" s="476"/>
      <c r="AW18" s="476"/>
      <c r="AX18" s="476"/>
      <c r="AY18" s="477" t="s">
        <v>148</v>
      </c>
      <c r="AZ18" s="478"/>
      <c r="BA18" s="478"/>
      <c r="BB18" s="478"/>
      <c r="BC18" s="478"/>
      <c r="BD18" s="478"/>
      <c r="BE18" s="478"/>
      <c r="BF18" s="478"/>
      <c r="BG18" s="478"/>
      <c r="BH18" s="478"/>
      <c r="BI18" s="478"/>
      <c r="BJ18" s="478"/>
      <c r="BK18" s="478"/>
      <c r="BL18" s="478"/>
      <c r="BM18" s="479"/>
      <c r="BN18" s="443">
        <v>1450773</v>
      </c>
      <c r="BO18" s="444"/>
      <c r="BP18" s="444"/>
      <c r="BQ18" s="444"/>
      <c r="BR18" s="444"/>
      <c r="BS18" s="444"/>
      <c r="BT18" s="444"/>
      <c r="BU18" s="445"/>
      <c r="BV18" s="443">
        <v>1392372</v>
      </c>
      <c r="BW18" s="444"/>
      <c r="BX18" s="444"/>
      <c r="BY18" s="444"/>
      <c r="BZ18" s="444"/>
      <c r="CA18" s="444"/>
      <c r="CB18" s="444"/>
      <c r="CC18" s="445"/>
      <c r="CD18" s="194"/>
      <c r="CE18" s="557"/>
      <c r="CF18" s="557"/>
      <c r="CG18" s="557"/>
      <c r="CH18" s="557"/>
      <c r="CI18" s="557"/>
      <c r="CJ18" s="557"/>
      <c r="CK18" s="557"/>
      <c r="CL18" s="557"/>
      <c r="CM18" s="557"/>
      <c r="CN18" s="557"/>
      <c r="CO18" s="557"/>
      <c r="CP18" s="557"/>
      <c r="CQ18" s="557"/>
      <c r="CR18" s="557"/>
      <c r="CS18" s="558"/>
      <c r="CT18" s="440"/>
      <c r="CU18" s="441"/>
      <c r="CV18" s="441"/>
      <c r="CW18" s="441"/>
      <c r="CX18" s="441"/>
      <c r="CY18" s="441"/>
      <c r="CZ18" s="441"/>
      <c r="DA18" s="442"/>
      <c r="DB18" s="440"/>
      <c r="DC18" s="441"/>
      <c r="DD18" s="441"/>
      <c r="DE18" s="441"/>
      <c r="DF18" s="441"/>
      <c r="DG18" s="441"/>
      <c r="DH18" s="441"/>
      <c r="DI18" s="442"/>
    </row>
    <row r="19" spans="1:113" ht="18.75" customHeight="1" thickBot="1" x14ac:dyDescent="0.25">
      <c r="A19" s="181"/>
      <c r="B19" s="568" t="s">
        <v>149</v>
      </c>
      <c r="C19" s="486"/>
      <c r="D19" s="486"/>
      <c r="E19" s="569"/>
      <c r="F19" s="569"/>
      <c r="G19" s="569"/>
      <c r="H19" s="569"/>
      <c r="I19" s="569"/>
      <c r="J19" s="569"/>
      <c r="K19" s="569"/>
      <c r="L19" s="577">
        <v>383</v>
      </c>
      <c r="M19" s="577"/>
      <c r="N19" s="577"/>
      <c r="O19" s="577"/>
      <c r="P19" s="577"/>
      <c r="Q19" s="577"/>
      <c r="R19" s="578"/>
      <c r="S19" s="578"/>
      <c r="T19" s="578"/>
      <c r="U19" s="578"/>
      <c r="V19" s="579"/>
      <c r="W19" s="400"/>
      <c r="X19" s="401"/>
      <c r="Y19" s="401"/>
      <c r="Z19" s="401"/>
      <c r="AA19" s="401"/>
      <c r="AB19" s="401"/>
      <c r="AC19" s="552"/>
      <c r="AD19" s="552"/>
      <c r="AE19" s="552"/>
      <c r="AF19" s="552"/>
      <c r="AG19" s="552"/>
      <c r="AH19" s="552"/>
      <c r="AI19" s="552"/>
      <c r="AJ19" s="552"/>
      <c r="AK19" s="552"/>
      <c r="AL19" s="553"/>
      <c r="AM19" s="472"/>
      <c r="AN19" s="473"/>
      <c r="AO19" s="473"/>
      <c r="AP19" s="473"/>
      <c r="AQ19" s="473"/>
      <c r="AR19" s="473"/>
      <c r="AS19" s="473"/>
      <c r="AT19" s="474"/>
      <c r="AU19" s="475"/>
      <c r="AV19" s="476"/>
      <c r="AW19" s="476"/>
      <c r="AX19" s="476"/>
      <c r="AY19" s="477" t="s">
        <v>150</v>
      </c>
      <c r="AZ19" s="478"/>
      <c r="BA19" s="478"/>
      <c r="BB19" s="478"/>
      <c r="BC19" s="478"/>
      <c r="BD19" s="478"/>
      <c r="BE19" s="478"/>
      <c r="BF19" s="478"/>
      <c r="BG19" s="478"/>
      <c r="BH19" s="478"/>
      <c r="BI19" s="478"/>
      <c r="BJ19" s="478"/>
      <c r="BK19" s="478"/>
      <c r="BL19" s="478"/>
      <c r="BM19" s="479"/>
      <c r="BN19" s="443">
        <v>2084264</v>
      </c>
      <c r="BO19" s="444"/>
      <c r="BP19" s="444"/>
      <c r="BQ19" s="444"/>
      <c r="BR19" s="444"/>
      <c r="BS19" s="444"/>
      <c r="BT19" s="444"/>
      <c r="BU19" s="445"/>
      <c r="BV19" s="443">
        <v>1870149</v>
      </c>
      <c r="BW19" s="444"/>
      <c r="BX19" s="444"/>
      <c r="BY19" s="444"/>
      <c r="BZ19" s="444"/>
      <c r="CA19" s="444"/>
      <c r="CB19" s="444"/>
      <c r="CC19" s="445"/>
      <c r="CD19" s="194"/>
      <c r="CE19" s="557"/>
      <c r="CF19" s="557"/>
      <c r="CG19" s="557"/>
      <c r="CH19" s="557"/>
      <c r="CI19" s="557"/>
      <c r="CJ19" s="557"/>
      <c r="CK19" s="557"/>
      <c r="CL19" s="557"/>
      <c r="CM19" s="557"/>
      <c r="CN19" s="557"/>
      <c r="CO19" s="557"/>
      <c r="CP19" s="557"/>
      <c r="CQ19" s="557"/>
      <c r="CR19" s="557"/>
      <c r="CS19" s="558"/>
      <c r="CT19" s="440"/>
      <c r="CU19" s="441"/>
      <c r="CV19" s="441"/>
      <c r="CW19" s="441"/>
      <c r="CX19" s="441"/>
      <c r="CY19" s="441"/>
      <c r="CZ19" s="441"/>
      <c r="DA19" s="442"/>
      <c r="DB19" s="440"/>
      <c r="DC19" s="441"/>
      <c r="DD19" s="441"/>
      <c r="DE19" s="441"/>
      <c r="DF19" s="441"/>
      <c r="DG19" s="441"/>
      <c r="DH19" s="441"/>
      <c r="DI19" s="442"/>
    </row>
    <row r="20" spans="1:113" ht="18.75" customHeight="1" thickBot="1" x14ac:dyDescent="0.25">
      <c r="A20" s="181"/>
      <c r="B20" s="568" t="s">
        <v>151</v>
      </c>
      <c r="C20" s="486"/>
      <c r="D20" s="486"/>
      <c r="E20" s="569"/>
      <c r="F20" s="569"/>
      <c r="G20" s="569"/>
      <c r="H20" s="569"/>
      <c r="I20" s="569"/>
      <c r="J20" s="569"/>
      <c r="K20" s="569"/>
      <c r="L20" s="577">
        <v>1170</v>
      </c>
      <c r="M20" s="577"/>
      <c r="N20" s="577"/>
      <c r="O20" s="577"/>
      <c r="P20" s="577"/>
      <c r="Q20" s="577"/>
      <c r="R20" s="578"/>
      <c r="S20" s="578"/>
      <c r="T20" s="578"/>
      <c r="U20" s="578"/>
      <c r="V20" s="579"/>
      <c r="W20" s="461"/>
      <c r="X20" s="462"/>
      <c r="Y20" s="462"/>
      <c r="Z20" s="462"/>
      <c r="AA20" s="462"/>
      <c r="AB20" s="462"/>
      <c r="AC20" s="580"/>
      <c r="AD20" s="580"/>
      <c r="AE20" s="580"/>
      <c r="AF20" s="580"/>
      <c r="AG20" s="580"/>
      <c r="AH20" s="580"/>
      <c r="AI20" s="580"/>
      <c r="AJ20" s="580"/>
      <c r="AK20" s="580"/>
      <c r="AL20" s="581"/>
      <c r="AM20" s="582"/>
      <c r="AN20" s="498"/>
      <c r="AO20" s="498"/>
      <c r="AP20" s="498"/>
      <c r="AQ20" s="498"/>
      <c r="AR20" s="498"/>
      <c r="AS20" s="498"/>
      <c r="AT20" s="499"/>
      <c r="AU20" s="583"/>
      <c r="AV20" s="584"/>
      <c r="AW20" s="584"/>
      <c r="AX20" s="585"/>
      <c r="AY20" s="477"/>
      <c r="AZ20" s="478"/>
      <c r="BA20" s="478"/>
      <c r="BB20" s="478"/>
      <c r="BC20" s="478"/>
      <c r="BD20" s="478"/>
      <c r="BE20" s="478"/>
      <c r="BF20" s="478"/>
      <c r="BG20" s="478"/>
      <c r="BH20" s="478"/>
      <c r="BI20" s="478"/>
      <c r="BJ20" s="478"/>
      <c r="BK20" s="478"/>
      <c r="BL20" s="478"/>
      <c r="BM20" s="479"/>
      <c r="BN20" s="443"/>
      <c r="BO20" s="444"/>
      <c r="BP20" s="444"/>
      <c r="BQ20" s="444"/>
      <c r="BR20" s="444"/>
      <c r="BS20" s="444"/>
      <c r="BT20" s="444"/>
      <c r="BU20" s="445"/>
      <c r="BV20" s="443"/>
      <c r="BW20" s="444"/>
      <c r="BX20" s="444"/>
      <c r="BY20" s="444"/>
      <c r="BZ20" s="444"/>
      <c r="CA20" s="444"/>
      <c r="CB20" s="444"/>
      <c r="CC20" s="445"/>
      <c r="CD20" s="194"/>
      <c r="CE20" s="557"/>
      <c r="CF20" s="557"/>
      <c r="CG20" s="557"/>
      <c r="CH20" s="557"/>
      <c r="CI20" s="557"/>
      <c r="CJ20" s="557"/>
      <c r="CK20" s="557"/>
      <c r="CL20" s="557"/>
      <c r="CM20" s="557"/>
      <c r="CN20" s="557"/>
      <c r="CO20" s="557"/>
      <c r="CP20" s="557"/>
      <c r="CQ20" s="557"/>
      <c r="CR20" s="557"/>
      <c r="CS20" s="558"/>
      <c r="CT20" s="440"/>
      <c r="CU20" s="441"/>
      <c r="CV20" s="441"/>
      <c r="CW20" s="441"/>
      <c r="CX20" s="441"/>
      <c r="CY20" s="441"/>
      <c r="CZ20" s="441"/>
      <c r="DA20" s="442"/>
      <c r="DB20" s="440"/>
      <c r="DC20" s="441"/>
      <c r="DD20" s="441"/>
      <c r="DE20" s="441"/>
      <c r="DF20" s="441"/>
      <c r="DG20" s="441"/>
      <c r="DH20" s="441"/>
      <c r="DI20" s="442"/>
    </row>
    <row r="21" spans="1:113" ht="18.75" customHeight="1" thickBot="1" x14ac:dyDescent="0.25">
      <c r="A21" s="181"/>
      <c r="B21" s="559" t="s">
        <v>152</v>
      </c>
      <c r="C21" s="560"/>
      <c r="D21" s="560"/>
      <c r="E21" s="560"/>
      <c r="F21" s="560"/>
      <c r="G21" s="560"/>
      <c r="H21" s="560"/>
      <c r="I21" s="560"/>
      <c r="J21" s="560"/>
      <c r="K21" s="560"/>
      <c r="L21" s="560"/>
      <c r="M21" s="560"/>
      <c r="N21" s="560"/>
      <c r="O21" s="560"/>
      <c r="P21" s="560"/>
      <c r="Q21" s="560"/>
      <c r="R21" s="560"/>
      <c r="S21" s="560"/>
      <c r="T21" s="560"/>
      <c r="U21" s="560"/>
      <c r="V21" s="560"/>
      <c r="W21" s="560"/>
      <c r="X21" s="560"/>
      <c r="Y21" s="560"/>
      <c r="Z21" s="560"/>
      <c r="AA21" s="560"/>
      <c r="AB21" s="560"/>
      <c r="AC21" s="560"/>
      <c r="AD21" s="560"/>
      <c r="AE21" s="560"/>
      <c r="AF21" s="560"/>
      <c r="AG21" s="560"/>
      <c r="AH21" s="560"/>
      <c r="AI21" s="560"/>
      <c r="AJ21" s="560"/>
      <c r="AK21" s="560"/>
      <c r="AL21" s="560"/>
      <c r="AM21" s="560"/>
      <c r="AN21" s="560"/>
      <c r="AO21" s="560"/>
      <c r="AP21" s="560"/>
      <c r="AQ21" s="560"/>
      <c r="AR21" s="560"/>
      <c r="AS21" s="560"/>
      <c r="AT21" s="560"/>
      <c r="AU21" s="560"/>
      <c r="AV21" s="560"/>
      <c r="AW21" s="560"/>
      <c r="AX21" s="561"/>
      <c r="AY21" s="562"/>
      <c r="AZ21" s="563"/>
      <c r="BA21" s="563"/>
      <c r="BB21" s="563"/>
      <c r="BC21" s="563"/>
      <c r="BD21" s="563"/>
      <c r="BE21" s="563"/>
      <c r="BF21" s="563"/>
      <c r="BG21" s="563"/>
      <c r="BH21" s="563"/>
      <c r="BI21" s="563"/>
      <c r="BJ21" s="563"/>
      <c r="BK21" s="563"/>
      <c r="BL21" s="563"/>
      <c r="BM21" s="564"/>
      <c r="BN21" s="565"/>
      <c r="BO21" s="566"/>
      <c r="BP21" s="566"/>
      <c r="BQ21" s="566"/>
      <c r="BR21" s="566"/>
      <c r="BS21" s="566"/>
      <c r="BT21" s="566"/>
      <c r="BU21" s="567"/>
      <c r="BV21" s="565"/>
      <c r="BW21" s="566"/>
      <c r="BX21" s="566"/>
      <c r="BY21" s="566"/>
      <c r="BZ21" s="566"/>
      <c r="CA21" s="566"/>
      <c r="CB21" s="566"/>
      <c r="CC21" s="567"/>
      <c r="CD21" s="194"/>
      <c r="CE21" s="557"/>
      <c r="CF21" s="557"/>
      <c r="CG21" s="557"/>
      <c r="CH21" s="557"/>
      <c r="CI21" s="557"/>
      <c r="CJ21" s="557"/>
      <c r="CK21" s="557"/>
      <c r="CL21" s="557"/>
      <c r="CM21" s="557"/>
      <c r="CN21" s="557"/>
      <c r="CO21" s="557"/>
      <c r="CP21" s="557"/>
      <c r="CQ21" s="557"/>
      <c r="CR21" s="557"/>
      <c r="CS21" s="558"/>
      <c r="CT21" s="440"/>
      <c r="CU21" s="441"/>
      <c r="CV21" s="441"/>
      <c r="CW21" s="441"/>
      <c r="CX21" s="441"/>
      <c r="CY21" s="441"/>
      <c r="CZ21" s="441"/>
      <c r="DA21" s="442"/>
      <c r="DB21" s="440"/>
      <c r="DC21" s="441"/>
      <c r="DD21" s="441"/>
      <c r="DE21" s="441"/>
      <c r="DF21" s="441"/>
      <c r="DG21" s="441"/>
      <c r="DH21" s="441"/>
      <c r="DI21" s="442"/>
    </row>
    <row r="22" spans="1:113" ht="18.75" customHeight="1" x14ac:dyDescent="0.2">
      <c r="A22" s="181"/>
      <c r="B22" s="613" t="s">
        <v>153</v>
      </c>
      <c r="C22" s="587"/>
      <c r="D22" s="588"/>
      <c r="E22" s="455" t="s">
        <v>1</v>
      </c>
      <c r="F22" s="460"/>
      <c r="G22" s="460"/>
      <c r="H22" s="460"/>
      <c r="I22" s="460"/>
      <c r="J22" s="460"/>
      <c r="K22" s="450"/>
      <c r="L22" s="455" t="s">
        <v>154</v>
      </c>
      <c r="M22" s="460"/>
      <c r="N22" s="460"/>
      <c r="O22" s="460"/>
      <c r="P22" s="450"/>
      <c r="Q22" s="618" t="s">
        <v>155</v>
      </c>
      <c r="R22" s="619"/>
      <c r="S22" s="619"/>
      <c r="T22" s="619"/>
      <c r="U22" s="619"/>
      <c r="V22" s="620"/>
      <c r="W22" s="586" t="s">
        <v>156</v>
      </c>
      <c r="X22" s="587"/>
      <c r="Y22" s="588"/>
      <c r="Z22" s="455" t="s">
        <v>1</v>
      </c>
      <c r="AA22" s="460"/>
      <c r="AB22" s="460"/>
      <c r="AC22" s="460"/>
      <c r="AD22" s="460"/>
      <c r="AE22" s="460"/>
      <c r="AF22" s="460"/>
      <c r="AG22" s="450"/>
      <c r="AH22" s="624" t="s">
        <v>157</v>
      </c>
      <c r="AI22" s="460"/>
      <c r="AJ22" s="460"/>
      <c r="AK22" s="460"/>
      <c r="AL22" s="450"/>
      <c r="AM22" s="624" t="s">
        <v>158</v>
      </c>
      <c r="AN22" s="625"/>
      <c r="AO22" s="625"/>
      <c r="AP22" s="625"/>
      <c r="AQ22" s="625"/>
      <c r="AR22" s="626"/>
      <c r="AS22" s="618" t="s">
        <v>155</v>
      </c>
      <c r="AT22" s="619"/>
      <c r="AU22" s="619"/>
      <c r="AV22" s="619"/>
      <c r="AW22" s="619"/>
      <c r="AX22" s="630"/>
      <c r="AY22" s="403" t="s">
        <v>159</v>
      </c>
      <c r="AZ22" s="404"/>
      <c r="BA22" s="404"/>
      <c r="BB22" s="404"/>
      <c r="BC22" s="404"/>
      <c r="BD22" s="404"/>
      <c r="BE22" s="404"/>
      <c r="BF22" s="404"/>
      <c r="BG22" s="404"/>
      <c r="BH22" s="404"/>
      <c r="BI22" s="404"/>
      <c r="BJ22" s="404"/>
      <c r="BK22" s="404"/>
      <c r="BL22" s="404"/>
      <c r="BM22" s="405"/>
      <c r="BN22" s="406">
        <v>3784324</v>
      </c>
      <c r="BO22" s="407"/>
      <c r="BP22" s="407"/>
      <c r="BQ22" s="407"/>
      <c r="BR22" s="407"/>
      <c r="BS22" s="407"/>
      <c r="BT22" s="407"/>
      <c r="BU22" s="408"/>
      <c r="BV22" s="406">
        <v>4059335</v>
      </c>
      <c r="BW22" s="407"/>
      <c r="BX22" s="407"/>
      <c r="BY22" s="407"/>
      <c r="BZ22" s="407"/>
      <c r="CA22" s="407"/>
      <c r="CB22" s="407"/>
      <c r="CC22" s="408"/>
      <c r="CD22" s="194"/>
      <c r="CE22" s="557"/>
      <c r="CF22" s="557"/>
      <c r="CG22" s="557"/>
      <c r="CH22" s="557"/>
      <c r="CI22" s="557"/>
      <c r="CJ22" s="557"/>
      <c r="CK22" s="557"/>
      <c r="CL22" s="557"/>
      <c r="CM22" s="557"/>
      <c r="CN22" s="557"/>
      <c r="CO22" s="557"/>
      <c r="CP22" s="557"/>
      <c r="CQ22" s="557"/>
      <c r="CR22" s="557"/>
      <c r="CS22" s="558"/>
      <c r="CT22" s="440"/>
      <c r="CU22" s="441"/>
      <c r="CV22" s="441"/>
      <c r="CW22" s="441"/>
      <c r="CX22" s="441"/>
      <c r="CY22" s="441"/>
      <c r="CZ22" s="441"/>
      <c r="DA22" s="442"/>
      <c r="DB22" s="440"/>
      <c r="DC22" s="441"/>
      <c r="DD22" s="441"/>
      <c r="DE22" s="441"/>
      <c r="DF22" s="441"/>
      <c r="DG22" s="441"/>
      <c r="DH22" s="441"/>
      <c r="DI22" s="442"/>
    </row>
    <row r="23" spans="1:113" ht="18.75" customHeight="1" x14ac:dyDescent="0.2">
      <c r="A23" s="181"/>
      <c r="B23" s="614"/>
      <c r="C23" s="590"/>
      <c r="D23" s="591"/>
      <c r="E23" s="429"/>
      <c r="F23" s="434"/>
      <c r="G23" s="434"/>
      <c r="H23" s="434"/>
      <c r="I23" s="434"/>
      <c r="J23" s="434"/>
      <c r="K23" s="423"/>
      <c r="L23" s="429"/>
      <c r="M23" s="434"/>
      <c r="N23" s="434"/>
      <c r="O23" s="434"/>
      <c r="P23" s="423"/>
      <c r="Q23" s="621"/>
      <c r="R23" s="622"/>
      <c r="S23" s="622"/>
      <c r="T23" s="622"/>
      <c r="U23" s="622"/>
      <c r="V23" s="623"/>
      <c r="W23" s="589"/>
      <c r="X23" s="590"/>
      <c r="Y23" s="591"/>
      <c r="Z23" s="429"/>
      <c r="AA23" s="434"/>
      <c r="AB23" s="434"/>
      <c r="AC23" s="434"/>
      <c r="AD23" s="434"/>
      <c r="AE23" s="434"/>
      <c r="AF23" s="434"/>
      <c r="AG23" s="423"/>
      <c r="AH23" s="429"/>
      <c r="AI23" s="434"/>
      <c r="AJ23" s="434"/>
      <c r="AK23" s="434"/>
      <c r="AL23" s="423"/>
      <c r="AM23" s="627"/>
      <c r="AN23" s="628"/>
      <c r="AO23" s="628"/>
      <c r="AP23" s="628"/>
      <c r="AQ23" s="628"/>
      <c r="AR23" s="629"/>
      <c r="AS23" s="621"/>
      <c r="AT23" s="622"/>
      <c r="AU23" s="622"/>
      <c r="AV23" s="622"/>
      <c r="AW23" s="622"/>
      <c r="AX23" s="631"/>
      <c r="AY23" s="477" t="s">
        <v>160</v>
      </c>
      <c r="AZ23" s="478"/>
      <c r="BA23" s="478"/>
      <c r="BB23" s="478"/>
      <c r="BC23" s="478"/>
      <c r="BD23" s="478"/>
      <c r="BE23" s="478"/>
      <c r="BF23" s="478"/>
      <c r="BG23" s="478"/>
      <c r="BH23" s="478"/>
      <c r="BI23" s="478"/>
      <c r="BJ23" s="478"/>
      <c r="BK23" s="478"/>
      <c r="BL23" s="478"/>
      <c r="BM23" s="479"/>
      <c r="BN23" s="443">
        <v>3099513</v>
      </c>
      <c r="BO23" s="444"/>
      <c r="BP23" s="444"/>
      <c r="BQ23" s="444"/>
      <c r="BR23" s="444"/>
      <c r="BS23" s="444"/>
      <c r="BT23" s="444"/>
      <c r="BU23" s="445"/>
      <c r="BV23" s="443">
        <v>3071026</v>
      </c>
      <c r="BW23" s="444"/>
      <c r="BX23" s="444"/>
      <c r="BY23" s="444"/>
      <c r="BZ23" s="444"/>
      <c r="CA23" s="444"/>
      <c r="CB23" s="444"/>
      <c r="CC23" s="445"/>
      <c r="CD23" s="194"/>
      <c r="CE23" s="557"/>
      <c r="CF23" s="557"/>
      <c r="CG23" s="557"/>
      <c r="CH23" s="557"/>
      <c r="CI23" s="557"/>
      <c r="CJ23" s="557"/>
      <c r="CK23" s="557"/>
      <c r="CL23" s="557"/>
      <c r="CM23" s="557"/>
      <c r="CN23" s="557"/>
      <c r="CO23" s="557"/>
      <c r="CP23" s="557"/>
      <c r="CQ23" s="557"/>
      <c r="CR23" s="557"/>
      <c r="CS23" s="558"/>
      <c r="CT23" s="440"/>
      <c r="CU23" s="441"/>
      <c r="CV23" s="441"/>
      <c r="CW23" s="441"/>
      <c r="CX23" s="441"/>
      <c r="CY23" s="441"/>
      <c r="CZ23" s="441"/>
      <c r="DA23" s="442"/>
      <c r="DB23" s="440"/>
      <c r="DC23" s="441"/>
      <c r="DD23" s="441"/>
      <c r="DE23" s="441"/>
      <c r="DF23" s="441"/>
      <c r="DG23" s="441"/>
      <c r="DH23" s="441"/>
      <c r="DI23" s="442"/>
    </row>
    <row r="24" spans="1:113" ht="18.75" customHeight="1" thickBot="1" x14ac:dyDescent="0.25">
      <c r="A24" s="181"/>
      <c r="B24" s="614"/>
      <c r="C24" s="590"/>
      <c r="D24" s="591"/>
      <c r="E24" s="493" t="s">
        <v>161</v>
      </c>
      <c r="F24" s="473"/>
      <c r="G24" s="473"/>
      <c r="H24" s="473"/>
      <c r="I24" s="473"/>
      <c r="J24" s="473"/>
      <c r="K24" s="474"/>
      <c r="L24" s="494">
        <v>1</v>
      </c>
      <c r="M24" s="495"/>
      <c r="N24" s="495"/>
      <c r="O24" s="495"/>
      <c r="P24" s="537"/>
      <c r="Q24" s="494">
        <v>7000</v>
      </c>
      <c r="R24" s="495"/>
      <c r="S24" s="495"/>
      <c r="T24" s="495"/>
      <c r="U24" s="495"/>
      <c r="V24" s="537"/>
      <c r="W24" s="589"/>
      <c r="X24" s="590"/>
      <c r="Y24" s="591"/>
      <c r="Z24" s="493" t="s">
        <v>162</v>
      </c>
      <c r="AA24" s="473"/>
      <c r="AB24" s="473"/>
      <c r="AC24" s="473"/>
      <c r="AD24" s="473"/>
      <c r="AE24" s="473"/>
      <c r="AF24" s="473"/>
      <c r="AG24" s="474"/>
      <c r="AH24" s="494">
        <v>45</v>
      </c>
      <c r="AI24" s="495"/>
      <c r="AJ24" s="495"/>
      <c r="AK24" s="495"/>
      <c r="AL24" s="537"/>
      <c r="AM24" s="494">
        <v>130725</v>
      </c>
      <c r="AN24" s="495"/>
      <c r="AO24" s="495"/>
      <c r="AP24" s="495"/>
      <c r="AQ24" s="495"/>
      <c r="AR24" s="537"/>
      <c r="AS24" s="494">
        <v>2905</v>
      </c>
      <c r="AT24" s="495"/>
      <c r="AU24" s="495"/>
      <c r="AV24" s="495"/>
      <c r="AW24" s="495"/>
      <c r="AX24" s="496"/>
      <c r="AY24" s="562" t="s">
        <v>163</v>
      </c>
      <c r="AZ24" s="563"/>
      <c r="BA24" s="563"/>
      <c r="BB24" s="563"/>
      <c r="BC24" s="563"/>
      <c r="BD24" s="563"/>
      <c r="BE24" s="563"/>
      <c r="BF24" s="563"/>
      <c r="BG24" s="563"/>
      <c r="BH24" s="563"/>
      <c r="BI24" s="563"/>
      <c r="BJ24" s="563"/>
      <c r="BK24" s="563"/>
      <c r="BL24" s="563"/>
      <c r="BM24" s="564"/>
      <c r="BN24" s="443">
        <v>3198036</v>
      </c>
      <c r="BO24" s="444"/>
      <c r="BP24" s="444"/>
      <c r="BQ24" s="444"/>
      <c r="BR24" s="444"/>
      <c r="BS24" s="444"/>
      <c r="BT24" s="444"/>
      <c r="BU24" s="445"/>
      <c r="BV24" s="443">
        <v>3407850</v>
      </c>
      <c r="BW24" s="444"/>
      <c r="BX24" s="444"/>
      <c r="BY24" s="444"/>
      <c r="BZ24" s="444"/>
      <c r="CA24" s="444"/>
      <c r="CB24" s="444"/>
      <c r="CC24" s="445"/>
      <c r="CD24" s="194"/>
      <c r="CE24" s="557"/>
      <c r="CF24" s="557"/>
      <c r="CG24" s="557"/>
      <c r="CH24" s="557"/>
      <c r="CI24" s="557"/>
      <c r="CJ24" s="557"/>
      <c r="CK24" s="557"/>
      <c r="CL24" s="557"/>
      <c r="CM24" s="557"/>
      <c r="CN24" s="557"/>
      <c r="CO24" s="557"/>
      <c r="CP24" s="557"/>
      <c r="CQ24" s="557"/>
      <c r="CR24" s="557"/>
      <c r="CS24" s="558"/>
      <c r="CT24" s="440"/>
      <c r="CU24" s="441"/>
      <c r="CV24" s="441"/>
      <c r="CW24" s="441"/>
      <c r="CX24" s="441"/>
      <c r="CY24" s="441"/>
      <c r="CZ24" s="441"/>
      <c r="DA24" s="442"/>
      <c r="DB24" s="440"/>
      <c r="DC24" s="441"/>
      <c r="DD24" s="441"/>
      <c r="DE24" s="441"/>
      <c r="DF24" s="441"/>
      <c r="DG24" s="441"/>
      <c r="DH24" s="441"/>
      <c r="DI24" s="442"/>
    </row>
    <row r="25" spans="1:113" ht="18.75" customHeight="1" x14ac:dyDescent="0.2">
      <c r="A25" s="181"/>
      <c r="B25" s="614"/>
      <c r="C25" s="590"/>
      <c r="D25" s="591"/>
      <c r="E25" s="493" t="s">
        <v>164</v>
      </c>
      <c r="F25" s="473"/>
      <c r="G25" s="473"/>
      <c r="H25" s="473"/>
      <c r="I25" s="473"/>
      <c r="J25" s="473"/>
      <c r="K25" s="474"/>
      <c r="L25" s="494">
        <v>1</v>
      </c>
      <c r="M25" s="495"/>
      <c r="N25" s="495"/>
      <c r="O25" s="495"/>
      <c r="P25" s="537"/>
      <c r="Q25" s="494">
        <v>6110</v>
      </c>
      <c r="R25" s="495"/>
      <c r="S25" s="495"/>
      <c r="T25" s="495"/>
      <c r="U25" s="495"/>
      <c r="V25" s="537"/>
      <c r="W25" s="589"/>
      <c r="X25" s="590"/>
      <c r="Y25" s="591"/>
      <c r="Z25" s="493" t="s">
        <v>165</v>
      </c>
      <c r="AA25" s="473"/>
      <c r="AB25" s="473"/>
      <c r="AC25" s="473"/>
      <c r="AD25" s="473"/>
      <c r="AE25" s="473"/>
      <c r="AF25" s="473"/>
      <c r="AG25" s="474"/>
      <c r="AH25" s="494" t="s">
        <v>122</v>
      </c>
      <c r="AI25" s="495"/>
      <c r="AJ25" s="495"/>
      <c r="AK25" s="495"/>
      <c r="AL25" s="537"/>
      <c r="AM25" s="494" t="s">
        <v>122</v>
      </c>
      <c r="AN25" s="495"/>
      <c r="AO25" s="495"/>
      <c r="AP25" s="495"/>
      <c r="AQ25" s="495"/>
      <c r="AR25" s="537"/>
      <c r="AS25" s="494" t="s">
        <v>122</v>
      </c>
      <c r="AT25" s="495"/>
      <c r="AU25" s="495"/>
      <c r="AV25" s="495"/>
      <c r="AW25" s="495"/>
      <c r="AX25" s="496"/>
      <c r="AY25" s="403" t="s">
        <v>166</v>
      </c>
      <c r="AZ25" s="404"/>
      <c r="BA25" s="404"/>
      <c r="BB25" s="404"/>
      <c r="BC25" s="404"/>
      <c r="BD25" s="404"/>
      <c r="BE25" s="404"/>
      <c r="BF25" s="404"/>
      <c r="BG25" s="404"/>
      <c r="BH25" s="404"/>
      <c r="BI25" s="404"/>
      <c r="BJ25" s="404"/>
      <c r="BK25" s="404"/>
      <c r="BL25" s="404"/>
      <c r="BM25" s="405"/>
      <c r="BN25" s="406">
        <v>152888</v>
      </c>
      <c r="BO25" s="407"/>
      <c r="BP25" s="407"/>
      <c r="BQ25" s="407"/>
      <c r="BR25" s="407"/>
      <c r="BS25" s="407"/>
      <c r="BT25" s="407"/>
      <c r="BU25" s="408"/>
      <c r="BV25" s="406">
        <v>62623</v>
      </c>
      <c r="BW25" s="407"/>
      <c r="BX25" s="407"/>
      <c r="BY25" s="407"/>
      <c r="BZ25" s="407"/>
      <c r="CA25" s="407"/>
      <c r="CB25" s="407"/>
      <c r="CC25" s="408"/>
      <c r="CD25" s="194"/>
      <c r="CE25" s="557"/>
      <c r="CF25" s="557"/>
      <c r="CG25" s="557"/>
      <c r="CH25" s="557"/>
      <c r="CI25" s="557"/>
      <c r="CJ25" s="557"/>
      <c r="CK25" s="557"/>
      <c r="CL25" s="557"/>
      <c r="CM25" s="557"/>
      <c r="CN25" s="557"/>
      <c r="CO25" s="557"/>
      <c r="CP25" s="557"/>
      <c r="CQ25" s="557"/>
      <c r="CR25" s="557"/>
      <c r="CS25" s="558"/>
      <c r="CT25" s="440"/>
      <c r="CU25" s="441"/>
      <c r="CV25" s="441"/>
      <c r="CW25" s="441"/>
      <c r="CX25" s="441"/>
      <c r="CY25" s="441"/>
      <c r="CZ25" s="441"/>
      <c r="DA25" s="442"/>
      <c r="DB25" s="440"/>
      <c r="DC25" s="441"/>
      <c r="DD25" s="441"/>
      <c r="DE25" s="441"/>
      <c r="DF25" s="441"/>
      <c r="DG25" s="441"/>
      <c r="DH25" s="441"/>
      <c r="DI25" s="442"/>
    </row>
    <row r="26" spans="1:113" ht="18.75" customHeight="1" x14ac:dyDescent="0.2">
      <c r="A26" s="181"/>
      <c r="B26" s="614"/>
      <c r="C26" s="590"/>
      <c r="D26" s="591"/>
      <c r="E26" s="493" t="s">
        <v>167</v>
      </c>
      <c r="F26" s="473"/>
      <c r="G26" s="473"/>
      <c r="H26" s="473"/>
      <c r="I26" s="473"/>
      <c r="J26" s="473"/>
      <c r="K26" s="474"/>
      <c r="L26" s="494">
        <v>1</v>
      </c>
      <c r="M26" s="495"/>
      <c r="N26" s="495"/>
      <c r="O26" s="495"/>
      <c r="P26" s="537"/>
      <c r="Q26" s="494">
        <v>5660</v>
      </c>
      <c r="R26" s="495"/>
      <c r="S26" s="495"/>
      <c r="T26" s="495"/>
      <c r="U26" s="495"/>
      <c r="V26" s="537"/>
      <c r="W26" s="589"/>
      <c r="X26" s="590"/>
      <c r="Y26" s="591"/>
      <c r="Z26" s="493" t="s">
        <v>168</v>
      </c>
      <c r="AA26" s="595"/>
      <c r="AB26" s="595"/>
      <c r="AC26" s="595"/>
      <c r="AD26" s="595"/>
      <c r="AE26" s="595"/>
      <c r="AF26" s="595"/>
      <c r="AG26" s="596"/>
      <c r="AH26" s="494" t="s">
        <v>122</v>
      </c>
      <c r="AI26" s="495"/>
      <c r="AJ26" s="495"/>
      <c r="AK26" s="495"/>
      <c r="AL26" s="537"/>
      <c r="AM26" s="494" t="s">
        <v>122</v>
      </c>
      <c r="AN26" s="495"/>
      <c r="AO26" s="495"/>
      <c r="AP26" s="495"/>
      <c r="AQ26" s="495"/>
      <c r="AR26" s="537"/>
      <c r="AS26" s="494" t="s">
        <v>122</v>
      </c>
      <c r="AT26" s="495"/>
      <c r="AU26" s="495"/>
      <c r="AV26" s="495"/>
      <c r="AW26" s="495"/>
      <c r="AX26" s="496"/>
      <c r="AY26" s="446" t="s">
        <v>169</v>
      </c>
      <c r="AZ26" s="447"/>
      <c r="BA26" s="447"/>
      <c r="BB26" s="447"/>
      <c r="BC26" s="447"/>
      <c r="BD26" s="447"/>
      <c r="BE26" s="447"/>
      <c r="BF26" s="447"/>
      <c r="BG26" s="447"/>
      <c r="BH26" s="447"/>
      <c r="BI26" s="447"/>
      <c r="BJ26" s="447"/>
      <c r="BK26" s="447"/>
      <c r="BL26" s="447"/>
      <c r="BM26" s="448"/>
      <c r="BN26" s="443" t="s">
        <v>122</v>
      </c>
      <c r="BO26" s="444"/>
      <c r="BP26" s="444"/>
      <c r="BQ26" s="444"/>
      <c r="BR26" s="444"/>
      <c r="BS26" s="444"/>
      <c r="BT26" s="444"/>
      <c r="BU26" s="445"/>
      <c r="BV26" s="443" t="s">
        <v>122</v>
      </c>
      <c r="BW26" s="444"/>
      <c r="BX26" s="444"/>
      <c r="BY26" s="444"/>
      <c r="BZ26" s="444"/>
      <c r="CA26" s="444"/>
      <c r="CB26" s="444"/>
      <c r="CC26" s="445"/>
      <c r="CD26" s="194"/>
      <c r="CE26" s="557"/>
      <c r="CF26" s="557"/>
      <c r="CG26" s="557"/>
      <c r="CH26" s="557"/>
      <c r="CI26" s="557"/>
      <c r="CJ26" s="557"/>
      <c r="CK26" s="557"/>
      <c r="CL26" s="557"/>
      <c r="CM26" s="557"/>
      <c r="CN26" s="557"/>
      <c r="CO26" s="557"/>
      <c r="CP26" s="557"/>
      <c r="CQ26" s="557"/>
      <c r="CR26" s="557"/>
      <c r="CS26" s="558"/>
      <c r="CT26" s="440"/>
      <c r="CU26" s="441"/>
      <c r="CV26" s="441"/>
      <c r="CW26" s="441"/>
      <c r="CX26" s="441"/>
      <c r="CY26" s="441"/>
      <c r="CZ26" s="441"/>
      <c r="DA26" s="442"/>
      <c r="DB26" s="440"/>
      <c r="DC26" s="441"/>
      <c r="DD26" s="441"/>
      <c r="DE26" s="441"/>
      <c r="DF26" s="441"/>
      <c r="DG26" s="441"/>
      <c r="DH26" s="441"/>
      <c r="DI26" s="442"/>
    </row>
    <row r="27" spans="1:113" ht="18.75" customHeight="1" thickBot="1" x14ac:dyDescent="0.25">
      <c r="A27" s="181"/>
      <c r="B27" s="614"/>
      <c r="C27" s="590"/>
      <c r="D27" s="591"/>
      <c r="E27" s="493" t="s">
        <v>170</v>
      </c>
      <c r="F27" s="473"/>
      <c r="G27" s="473"/>
      <c r="H27" s="473"/>
      <c r="I27" s="473"/>
      <c r="J27" s="473"/>
      <c r="K27" s="474"/>
      <c r="L27" s="494">
        <v>1</v>
      </c>
      <c r="M27" s="495"/>
      <c r="N27" s="495"/>
      <c r="O27" s="495"/>
      <c r="P27" s="537"/>
      <c r="Q27" s="494">
        <v>2380</v>
      </c>
      <c r="R27" s="495"/>
      <c r="S27" s="495"/>
      <c r="T27" s="495"/>
      <c r="U27" s="495"/>
      <c r="V27" s="537"/>
      <c r="W27" s="589"/>
      <c r="X27" s="590"/>
      <c r="Y27" s="591"/>
      <c r="Z27" s="493" t="s">
        <v>171</v>
      </c>
      <c r="AA27" s="473"/>
      <c r="AB27" s="473"/>
      <c r="AC27" s="473"/>
      <c r="AD27" s="473"/>
      <c r="AE27" s="473"/>
      <c r="AF27" s="473"/>
      <c r="AG27" s="474"/>
      <c r="AH27" s="494">
        <v>5</v>
      </c>
      <c r="AI27" s="495"/>
      <c r="AJ27" s="495"/>
      <c r="AK27" s="495"/>
      <c r="AL27" s="537"/>
      <c r="AM27" s="494">
        <v>12640</v>
      </c>
      <c r="AN27" s="495"/>
      <c r="AO27" s="495"/>
      <c r="AP27" s="495"/>
      <c r="AQ27" s="495"/>
      <c r="AR27" s="537"/>
      <c r="AS27" s="494">
        <v>2528</v>
      </c>
      <c r="AT27" s="495"/>
      <c r="AU27" s="495"/>
      <c r="AV27" s="495"/>
      <c r="AW27" s="495"/>
      <c r="AX27" s="496"/>
      <c r="AY27" s="538" t="s">
        <v>172</v>
      </c>
      <c r="AZ27" s="539"/>
      <c r="BA27" s="539"/>
      <c r="BB27" s="539"/>
      <c r="BC27" s="539"/>
      <c r="BD27" s="539"/>
      <c r="BE27" s="539"/>
      <c r="BF27" s="539"/>
      <c r="BG27" s="539"/>
      <c r="BH27" s="539"/>
      <c r="BI27" s="539"/>
      <c r="BJ27" s="539"/>
      <c r="BK27" s="539"/>
      <c r="BL27" s="539"/>
      <c r="BM27" s="540"/>
      <c r="BN27" s="565">
        <v>209208</v>
      </c>
      <c r="BO27" s="566"/>
      <c r="BP27" s="566"/>
      <c r="BQ27" s="566"/>
      <c r="BR27" s="566"/>
      <c r="BS27" s="566"/>
      <c r="BT27" s="566"/>
      <c r="BU27" s="567"/>
      <c r="BV27" s="565">
        <v>59208</v>
      </c>
      <c r="BW27" s="566"/>
      <c r="BX27" s="566"/>
      <c r="BY27" s="566"/>
      <c r="BZ27" s="566"/>
      <c r="CA27" s="566"/>
      <c r="CB27" s="566"/>
      <c r="CC27" s="567"/>
      <c r="CD27" s="196"/>
      <c r="CE27" s="557"/>
      <c r="CF27" s="557"/>
      <c r="CG27" s="557"/>
      <c r="CH27" s="557"/>
      <c r="CI27" s="557"/>
      <c r="CJ27" s="557"/>
      <c r="CK27" s="557"/>
      <c r="CL27" s="557"/>
      <c r="CM27" s="557"/>
      <c r="CN27" s="557"/>
      <c r="CO27" s="557"/>
      <c r="CP27" s="557"/>
      <c r="CQ27" s="557"/>
      <c r="CR27" s="557"/>
      <c r="CS27" s="558"/>
      <c r="CT27" s="440"/>
      <c r="CU27" s="441"/>
      <c r="CV27" s="441"/>
      <c r="CW27" s="441"/>
      <c r="CX27" s="441"/>
      <c r="CY27" s="441"/>
      <c r="CZ27" s="441"/>
      <c r="DA27" s="442"/>
      <c r="DB27" s="440"/>
      <c r="DC27" s="441"/>
      <c r="DD27" s="441"/>
      <c r="DE27" s="441"/>
      <c r="DF27" s="441"/>
      <c r="DG27" s="441"/>
      <c r="DH27" s="441"/>
      <c r="DI27" s="442"/>
    </row>
    <row r="28" spans="1:113" ht="18.75" customHeight="1" x14ac:dyDescent="0.2">
      <c r="A28" s="181"/>
      <c r="B28" s="614"/>
      <c r="C28" s="590"/>
      <c r="D28" s="591"/>
      <c r="E28" s="493" t="s">
        <v>173</v>
      </c>
      <c r="F28" s="473"/>
      <c r="G28" s="473"/>
      <c r="H28" s="473"/>
      <c r="I28" s="473"/>
      <c r="J28" s="473"/>
      <c r="K28" s="474"/>
      <c r="L28" s="494">
        <v>1</v>
      </c>
      <c r="M28" s="495"/>
      <c r="N28" s="495"/>
      <c r="O28" s="495"/>
      <c r="P28" s="537"/>
      <c r="Q28" s="494">
        <v>1920</v>
      </c>
      <c r="R28" s="495"/>
      <c r="S28" s="495"/>
      <c r="T28" s="495"/>
      <c r="U28" s="495"/>
      <c r="V28" s="537"/>
      <c r="W28" s="589"/>
      <c r="X28" s="590"/>
      <c r="Y28" s="591"/>
      <c r="Z28" s="493" t="s">
        <v>174</v>
      </c>
      <c r="AA28" s="473"/>
      <c r="AB28" s="473"/>
      <c r="AC28" s="473"/>
      <c r="AD28" s="473"/>
      <c r="AE28" s="473"/>
      <c r="AF28" s="473"/>
      <c r="AG28" s="474"/>
      <c r="AH28" s="494" t="s">
        <v>122</v>
      </c>
      <c r="AI28" s="495"/>
      <c r="AJ28" s="495"/>
      <c r="AK28" s="495"/>
      <c r="AL28" s="537"/>
      <c r="AM28" s="494" t="s">
        <v>122</v>
      </c>
      <c r="AN28" s="495"/>
      <c r="AO28" s="495"/>
      <c r="AP28" s="495"/>
      <c r="AQ28" s="495"/>
      <c r="AR28" s="537"/>
      <c r="AS28" s="494" t="s">
        <v>122</v>
      </c>
      <c r="AT28" s="495"/>
      <c r="AU28" s="495"/>
      <c r="AV28" s="495"/>
      <c r="AW28" s="495"/>
      <c r="AX28" s="496"/>
      <c r="AY28" s="597" t="s">
        <v>175</v>
      </c>
      <c r="AZ28" s="598"/>
      <c r="BA28" s="598"/>
      <c r="BB28" s="599"/>
      <c r="BC28" s="403" t="s">
        <v>46</v>
      </c>
      <c r="BD28" s="404"/>
      <c r="BE28" s="404"/>
      <c r="BF28" s="404"/>
      <c r="BG28" s="404"/>
      <c r="BH28" s="404"/>
      <c r="BI28" s="404"/>
      <c r="BJ28" s="404"/>
      <c r="BK28" s="404"/>
      <c r="BL28" s="404"/>
      <c r="BM28" s="405"/>
      <c r="BN28" s="406">
        <v>480807</v>
      </c>
      <c r="BO28" s="407"/>
      <c r="BP28" s="407"/>
      <c r="BQ28" s="407"/>
      <c r="BR28" s="407"/>
      <c r="BS28" s="407"/>
      <c r="BT28" s="407"/>
      <c r="BU28" s="408"/>
      <c r="BV28" s="406">
        <v>352495</v>
      </c>
      <c r="BW28" s="407"/>
      <c r="BX28" s="407"/>
      <c r="BY28" s="407"/>
      <c r="BZ28" s="407"/>
      <c r="CA28" s="407"/>
      <c r="CB28" s="407"/>
      <c r="CC28" s="408"/>
      <c r="CD28" s="194"/>
      <c r="CE28" s="557"/>
      <c r="CF28" s="557"/>
      <c r="CG28" s="557"/>
      <c r="CH28" s="557"/>
      <c r="CI28" s="557"/>
      <c r="CJ28" s="557"/>
      <c r="CK28" s="557"/>
      <c r="CL28" s="557"/>
      <c r="CM28" s="557"/>
      <c r="CN28" s="557"/>
      <c r="CO28" s="557"/>
      <c r="CP28" s="557"/>
      <c r="CQ28" s="557"/>
      <c r="CR28" s="557"/>
      <c r="CS28" s="558"/>
      <c r="CT28" s="440"/>
      <c r="CU28" s="441"/>
      <c r="CV28" s="441"/>
      <c r="CW28" s="441"/>
      <c r="CX28" s="441"/>
      <c r="CY28" s="441"/>
      <c r="CZ28" s="441"/>
      <c r="DA28" s="442"/>
      <c r="DB28" s="440"/>
      <c r="DC28" s="441"/>
      <c r="DD28" s="441"/>
      <c r="DE28" s="441"/>
      <c r="DF28" s="441"/>
      <c r="DG28" s="441"/>
      <c r="DH28" s="441"/>
      <c r="DI28" s="442"/>
    </row>
    <row r="29" spans="1:113" ht="18.75" customHeight="1" x14ac:dyDescent="0.2">
      <c r="A29" s="181"/>
      <c r="B29" s="614"/>
      <c r="C29" s="590"/>
      <c r="D29" s="591"/>
      <c r="E29" s="493" t="s">
        <v>176</v>
      </c>
      <c r="F29" s="473"/>
      <c r="G29" s="473"/>
      <c r="H29" s="473"/>
      <c r="I29" s="473"/>
      <c r="J29" s="473"/>
      <c r="K29" s="474"/>
      <c r="L29" s="494">
        <v>8</v>
      </c>
      <c r="M29" s="495"/>
      <c r="N29" s="495"/>
      <c r="O29" s="495"/>
      <c r="P29" s="537"/>
      <c r="Q29" s="494">
        <v>1650</v>
      </c>
      <c r="R29" s="495"/>
      <c r="S29" s="495"/>
      <c r="T29" s="495"/>
      <c r="U29" s="495"/>
      <c r="V29" s="537"/>
      <c r="W29" s="592"/>
      <c r="X29" s="593"/>
      <c r="Y29" s="594"/>
      <c r="Z29" s="493" t="s">
        <v>177</v>
      </c>
      <c r="AA29" s="473"/>
      <c r="AB29" s="473"/>
      <c r="AC29" s="473"/>
      <c r="AD29" s="473"/>
      <c r="AE29" s="473"/>
      <c r="AF29" s="473"/>
      <c r="AG29" s="474"/>
      <c r="AH29" s="494">
        <v>50</v>
      </c>
      <c r="AI29" s="495"/>
      <c r="AJ29" s="495"/>
      <c r="AK29" s="495"/>
      <c r="AL29" s="537"/>
      <c r="AM29" s="494">
        <v>143365</v>
      </c>
      <c r="AN29" s="495"/>
      <c r="AO29" s="495"/>
      <c r="AP29" s="495"/>
      <c r="AQ29" s="495"/>
      <c r="AR29" s="537"/>
      <c r="AS29" s="494">
        <v>2867</v>
      </c>
      <c r="AT29" s="495"/>
      <c r="AU29" s="495"/>
      <c r="AV29" s="495"/>
      <c r="AW29" s="495"/>
      <c r="AX29" s="496"/>
      <c r="AY29" s="600"/>
      <c r="AZ29" s="601"/>
      <c r="BA29" s="601"/>
      <c r="BB29" s="602"/>
      <c r="BC29" s="477" t="s">
        <v>178</v>
      </c>
      <c r="BD29" s="478"/>
      <c r="BE29" s="478"/>
      <c r="BF29" s="478"/>
      <c r="BG29" s="478"/>
      <c r="BH29" s="478"/>
      <c r="BI29" s="478"/>
      <c r="BJ29" s="478"/>
      <c r="BK29" s="478"/>
      <c r="BL29" s="478"/>
      <c r="BM29" s="479"/>
      <c r="BN29" s="443">
        <v>966030</v>
      </c>
      <c r="BO29" s="444"/>
      <c r="BP29" s="444"/>
      <c r="BQ29" s="444"/>
      <c r="BR29" s="444"/>
      <c r="BS29" s="444"/>
      <c r="BT29" s="444"/>
      <c r="BU29" s="445"/>
      <c r="BV29" s="443">
        <v>783482</v>
      </c>
      <c r="BW29" s="444"/>
      <c r="BX29" s="444"/>
      <c r="BY29" s="444"/>
      <c r="BZ29" s="444"/>
      <c r="CA29" s="444"/>
      <c r="CB29" s="444"/>
      <c r="CC29" s="445"/>
      <c r="CD29" s="196"/>
      <c r="CE29" s="557"/>
      <c r="CF29" s="557"/>
      <c r="CG29" s="557"/>
      <c r="CH29" s="557"/>
      <c r="CI29" s="557"/>
      <c r="CJ29" s="557"/>
      <c r="CK29" s="557"/>
      <c r="CL29" s="557"/>
      <c r="CM29" s="557"/>
      <c r="CN29" s="557"/>
      <c r="CO29" s="557"/>
      <c r="CP29" s="557"/>
      <c r="CQ29" s="557"/>
      <c r="CR29" s="557"/>
      <c r="CS29" s="558"/>
      <c r="CT29" s="440"/>
      <c r="CU29" s="441"/>
      <c r="CV29" s="441"/>
      <c r="CW29" s="441"/>
      <c r="CX29" s="441"/>
      <c r="CY29" s="441"/>
      <c r="CZ29" s="441"/>
      <c r="DA29" s="442"/>
      <c r="DB29" s="440"/>
      <c r="DC29" s="441"/>
      <c r="DD29" s="441"/>
      <c r="DE29" s="441"/>
      <c r="DF29" s="441"/>
      <c r="DG29" s="441"/>
      <c r="DH29" s="441"/>
      <c r="DI29" s="442"/>
    </row>
    <row r="30" spans="1:113" ht="18.75" customHeight="1" thickBot="1" x14ac:dyDescent="0.25">
      <c r="A30" s="181"/>
      <c r="B30" s="615"/>
      <c r="C30" s="616"/>
      <c r="D30" s="617"/>
      <c r="E30" s="497"/>
      <c r="F30" s="498"/>
      <c r="G30" s="498"/>
      <c r="H30" s="498"/>
      <c r="I30" s="498"/>
      <c r="J30" s="498"/>
      <c r="K30" s="499"/>
      <c r="L30" s="607"/>
      <c r="M30" s="608"/>
      <c r="N30" s="608"/>
      <c r="O30" s="608"/>
      <c r="P30" s="609"/>
      <c r="Q30" s="607"/>
      <c r="R30" s="608"/>
      <c r="S30" s="608"/>
      <c r="T30" s="608"/>
      <c r="U30" s="608"/>
      <c r="V30" s="609"/>
      <c r="W30" s="610" t="s">
        <v>179</v>
      </c>
      <c r="X30" s="611"/>
      <c r="Y30" s="611"/>
      <c r="Z30" s="611"/>
      <c r="AA30" s="611"/>
      <c r="AB30" s="611"/>
      <c r="AC30" s="611"/>
      <c r="AD30" s="611"/>
      <c r="AE30" s="611"/>
      <c r="AF30" s="611"/>
      <c r="AG30" s="612"/>
      <c r="AH30" s="573">
        <v>97.5</v>
      </c>
      <c r="AI30" s="574"/>
      <c r="AJ30" s="574"/>
      <c r="AK30" s="574"/>
      <c r="AL30" s="574"/>
      <c r="AM30" s="574"/>
      <c r="AN30" s="574"/>
      <c r="AO30" s="574"/>
      <c r="AP30" s="574"/>
      <c r="AQ30" s="574"/>
      <c r="AR30" s="574"/>
      <c r="AS30" s="574"/>
      <c r="AT30" s="574"/>
      <c r="AU30" s="574"/>
      <c r="AV30" s="574"/>
      <c r="AW30" s="574"/>
      <c r="AX30" s="576"/>
      <c r="AY30" s="603"/>
      <c r="AZ30" s="604"/>
      <c r="BA30" s="604"/>
      <c r="BB30" s="605"/>
      <c r="BC30" s="562" t="s">
        <v>48</v>
      </c>
      <c r="BD30" s="563"/>
      <c r="BE30" s="563"/>
      <c r="BF30" s="563"/>
      <c r="BG30" s="563"/>
      <c r="BH30" s="563"/>
      <c r="BI30" s="563"/>
      <c r="BJ30" s="563"/>
      <c r="BK30" s="563"/>
      <c r="BL30" s="563"/>
      <c r="BM30" s="564"/>
      <c r="BN30" s="565">
        <v>1192154</v>
      </c>
      <c r="BO30" s="566"/>
      <c r="BP30" s="566"/>
      <c r="BQ30" s="566"/>
      <c r="BR30" s="566"/>
      <c r="BS30" s="566"/>
      <c r="BT30" s="566"/>
      <c r="BU30" s="567"/>
      <c r="BV30" s="565">
        <v>1852370</v>
      </c>
      <c r="BW30" s="566"/>
      <c r="BX30" s="566"/>
      <c r="BY30" s="566"/>
      <c r="BZ30" s="566"/>
      <c r="CA30" s="566"/>
      <c r="CB30" s="566"/>
      <c r="CC30" s="567"/>
      <c r="CD30" s="197"/>
      <c r="CE30" s="198"/>
      <c r="CF30" s="198"/>
      <c r="CG30" s="198"/>
      <c r="CH30" s="198"/>
      <c r="CI30" s="198"/>
      <c r="CJ30" s="198"/>
      <c r="CK30" s="198"/>
      <c r="CL30" s="198"/>
      <c r="CM30" s="198"/>
      <c r="CN30" s="198"/>
      <c r="CO30" s="198"/>
      <c r="CP30" s="198"/>
      <c r="CQ30" s="198"/>
      <c r="CR30" s="198"/>
      <c r="CS30" s="199"/>
      <c r="CT30" s="200"/>
      <c r="CU30" s="201"/>
      <c r="CV30" s="201"/>
      <c r="CW30" s="201"/>
      <c r="CX30" s="201"/>
      <c r="CY30" s="201"/>
      <c r="CZ30" s="201"/>
      <c r="DA30" s="202"/>
      <c r="DB30" s="200"/>
      <c r="DC30" s="201"/>
      <c r="DD30" s="201"/>
      <c r="DE30" s="201"/>
      <c r="DF30" s="201"/>
      <c r="DG30" s="201"/>
      <c r="DH30" s="201"/>
      <c r="DI30" s="202"/>
    </row>
    <row r="31" spans="1:113" ht="13.5" customHeight="1" x14ac:dyDescent="0.2">
      <c r="A31" s="181"/>
      <c r="B31" s="203"/>
      <c r="DI31" s="204"/>
    </row>
    <row r="32" spans="1:113" ht="13.5" customHeight="1" x14ac:dyDescent="0.2">
      <c r="A32" s="181"/>
      <c r="B32" s="205"/>
      <c r="C32" s="606" t="s">
        <v>180</v>
      </c>
      <c r="D32" s="606"/>
      <c r="E32" s="606"/>
      <c r="F32" s="606"/>
      <c r="G32" s="606"/>
      <c r="H32" s="606"/>
      <c r="I32" s="606"/>
      <c r="J32" s="606"/>
      <c r="K32" s="606"/>
      <c r="L32" s="606"/>
      <c r="M32" s="606"/>
      <c r="N32" s="606"/>
      <c r="O32" s="606"/>
      <c r="P32" s="606"/>
      <c r="Q32" s="606"/>
      <c r="R32" s="606"/>
      <c r="S32" s="606"/>
      <c r="U32" s="447" t="s">
        <v>181</v>
      </c>
      <c r="V32" s="447"/>
      <c r="W32" s="447"/>
      <c r="X32" s="447"/>
      <c r="Y32" s="447"/>
      <c r="Z32" s="447"/>
      <c r="AA32" s="447"/>
      <c r="AB32" s="447"/>
      <c r="AC32" s="447"/>
      <c r="AD32" s="447"/>
      <c r="AE32" s="447"/>
      <c r="AF32" s="447"/>
      <c r="AG32" s="447"/>
      <c r="AH32" s="447"/>
      <c r="AI32" s="447"/>
      <c r="AJ32" s="447"/>
      <c r="AK32" s="447"/>
      <c r="AM32" s="447" t="s">
        <v>182</v>
      </c>
      <c r="AN32" s="447"/>
      <c r="AO32" s="447"/>
      <c r="AP32" s="447"/>
      <c r="AQ32" s="447"/>
      <c r="AR32" s="447"/>
      <c r="AS32" s="447"/>
      <c r="AT32" s="447"/>
      <c r="AU32" s="447"/>
      <c r="AV32" s="447"/>
      <c r="AW32" s="447"/>
      <c r="AX32" s="447"/>
      <c r="AY32" s="447"/>
      <c r="AZ32" s="447"/>
      <c r="BA32" s="447"/>
      <c r="BB32" s="447"/>
      <c r="BC32" s="447"/>
      <c r="BE32" s="447" t="s">
        <v>183</v>
      </c>
      <c r="BF32" s="447"/>
      <c r="BG32" s="447"/>
      <c r="BH32" s="447"/>
      <c r="BI32" s="447"/>
      <c r="BJ32" s="447"/>
      <c r="BK32" s="447"/>
      <c r="BL32" s="447"/>
      <c r="BM32" s="447"/>
      <c r="BN32" s="447"/>
      <c r="BO32" s="447"/>
      <c r="BP32" s="447"/>
      <c r="BQ32" s="447"/>
      <c r="BR32" s="447"/>
      <c r="BS32" s="447"/>
      <c r="BT32" s="447"/>
      <c r="BU32" s="447"/>
      <c r="BW32" s="447" t="s">
        <v>184</v>
      </c>
      <c r="BX32" s="447"/>
      <c r="BY32" s="447"/>
      <c r="BZ32" s="447"/>
      <c r="CA32" s="447"/>
      <c r="CB32" s="447"/>
      <c r="CC32" s="447"/>
      <c r="CD32" s="447"/>
      <c r="CE32" s="447"/>
      <c r="CF32" s="447"/>
      <c r="CG32" s="447"/>
      <c r="CH32" s="447"/>
      <c r="CI32" s="447"/>
      <c r="CJ32" s="447"/>
      <c r="CK32" s="447"/>
      <c r="CL32" s="447"/>
      <c r="CM32" s="447"/>
      <c r="CO32" s="447" t="s">
        <v>185</v>
      </c>
      <c r="CP32" s="447"/>
      <c r="CQ32" s="447"/>
      <c r="CR32" s="447"/>
      <c r="CS32" s="447"/>
      <c r="CT32" s="447"/>
      <c r="CU32" s="447"/>
      <c r="CV32" s="447"/>
      <c r="CW32" s="447"/>
      <c r="CX32" s="447"/>
      <c r="CY32" s="447"/>
      <c r="CZ32" s="447"/>
      <c r="DA32" s="447"/>
      <c r="DB32" s="447"/>
      <c r="DC32" s="447"/>
      <c r="DD32" s="447"/>
      <c r="DE32" s="447"/>
      <c r="DI32" s="204"/>
    </row>
    <row r="33" spans="1:113" ht="13.5" customHeight="1" x14ac:dyDescent="0.2">
      <c r="A33" s="181"/>
      <c r="B33" s="205"/>
      <c r="C33" s="467" t="s">
        <v>186</v>
      </c>
      <c r="D33" s="467"/>
      <c r="E33" s="432" t="s">
        <v>187</v>
      </c>
      <c r="F33" s="432"/>
      <c r="G33" s="432"/>
      <c r="H33" s="432"/>
      <c r="I33" s="432"/>
      <c r="J33" s="432"/>
      <c r="K33" s="432"/>
      <c r="L33" s="432"/>
      <c r="M33" s="432"/>
      <c r="N33" s="432"/>
      <c r="O33" s="432"/>
      <c r="P33" s="432"/>
      <c r="Q33" s="432"/>
      <c r="R33" s="432"/>
      <c r="S33" s="432"/>
      <c r="T33" s="206"/>
      <c r="U33" s="467" t="s">
        <v>186</v>
      </c>
      <c r="V33" s="467"/>
      <c r="W33" s="432" t="s">
        <v>187</v>
      </c>
      <c r="X33" s="432"/>
      <c r="Y33" s="432"/>
      <c r="Z33" s="432"/>
      <c r="AA33" s="432"/>
      <c r="AB33" s="432"/>
      <c r="AC33" s="432"/>
      <c r="AD33" s="432"/>
      <c r="AE33" s="432"/>
      <c r="AF33" s="432"/>
      <c r="AG33" s="432"/>
      <c r="AH33" s="432"/>
      <c r="AI33" s="432"/>
      <c r="AJ33" s="432"/>
      <c r="AK33" s="432"/>
      <c r="AL33" s="206"/>
      <c r="AM33" s="467" t="s">
        <v>186</v>
      </c>
      <c r="AN33" s="467"/>
      <c r="AO33" s="432" t="s">
        <v>187</v>
      </c>
      <c r="AP33" s="432"/>
      <c r="AQ33" s="432"/>
      <c r="AR33" s="432"/>
      <c r="AS33" s="432"/>
      <c r="AT33" s="432"/>
      <c r="AU33" s="432"/>
      <c r="AV33" s="432"/>
      <c r="AW33" s="432"/>
      <c r="AX33" s="432"/>
      <c r="AY33" s="432"/>
      <c r="AZ33" s="432"/>
      <c r="BA33" s="432"/>
      <c r="BB33" s="432"/>
      <c r="BC33" s="432"/>
      <c r="BD33" s="207"/>
      <c r="BE33" s="432" t="s">
        <v>188</v>
      </c>
      <c r="BF33" s="432"/>
      <c r="BG33" s="432" t="s">
        <v>189</v>
      </c>
      <c r="BH33" s="432"/>
      <c r="BI33" s="432"/>
      <c r="BJ33" s="432"/>
      <c r="BK33" s="432"/>
      <c r="BL33" s="432"/>
      <c r="BM33" s="432"/>
      <c r="BN33" s="432"/>
      <c r="BO33" s="432"/>
      <c r="BP33" s="432"/>
      <c r="BQ33" s="432"/>
      <c r="BR33" s="432"/>
      <c r="BS33" s="432"/>
      <c r="BT33" s="432"/>
      <c r="BU33" s="432"/>
      <c r="BV33" s="207"/>
      <c r="BW33" s="467" t="s">
        <v>188</v>
      </c>
      <c r="BX33" s="467"/>
      <c r="BY33" s="432" t="s">
        <v>190</v>
      </c>
      <c r="BZ33" s="432"/>
      <c r="CA33" s="432"/>
      <c r="CB33" s="432"/>
      <c r="CC33" s="432"/>
      <c r="CD33" s="432"/>
      <c r="CE33" s="432"/>
      <c r="CF33" s="432"/>
      <c r="CG33" s="432"/>
      <c r="CH33" s="432"/>
      <c r="CI33" s="432"/>
      <c r="CJ33" s="432"/>
      <c r="CK33" s="432"/>
      <c r="CL33" s="432"/>
      <c r="CM33" s="432"/>
      <c r="CN33" s="206"/>
      <c r="CO33" s="467" t="s">
        <v>186</v>
      </c>
      <c r="CP33" s="467"/>
      <c r="CQ33" s="432" t="s">
        <v>191</v>
      </c>
      <c r="CR33" s="432"/>
      <c r="CS33" s="432"/>
      <c r="CT33" s="432"/>
      <c r="CU33" s="432"/>
      <c r="CV33" s="432"/>
      <c r="CW33" s="432"/>
      <c r="CX33" s="432"/>
      <c r="CY33" s="432"/>
      <c r="CZ33" s="432"/>
      <c r="DA33" s="432"/>
      <c r="DB33" s="432"/>
      <c r="DC33" s="432"/>
      <c r="DD33" s="432"/>
      <c r="DE33" s="432"/>
      <c r="DF33" s="206"/>
      <c r="DG33" s="632" t="s">
        <v>192</v>
      </c>
      <c r="DH33" s="632"/>
      <c r="DI33" s="208"/>
    </row>
    <row r="34" spans="1:113" ht="32.25" customHeight="1" x14ac:dyDescent="0.2">
      <c r="A34" s="181"/>
      <c r="B34" s="205"/>
      <c r="C34" s="633">
        <f>IF(E34="","",1)</f>
        <v>1</v>
      </c>
      <c r="D34" s="633"/>
      <c r="E34" s="634" t="str">
        <f>IF('各会計、関係団体の財政状況及び健全化判断比率'!B7="","",'各会計、関係団体の財政状況及び健全化判断比率'!B7)</f>
        <v>一般会計</v>
      </c>
      <c r="F34" s="634"/>
      <c r="G34" s="634"/>
      <c r="H34" s="634"/>
      <c r="I34" s="634"/>
      <c r="J34" s="634"/>
      <c r="K34" s="634"/>
      <c r="L34" s="634"/>
      <c r="M34" s="634"/>
      <c r="N34" s="634"/>
      <c r="O34" s="634"/>
      <c r="P34" s="634"/>
      <c r="Q34" s="634"/>
      <c r="R34" s="634"/>
      <c r="S34" s="634"/>
      <c r="T34" s="181"/>
      <c r="U34" s="633">
        <f>IF(W34="","",MAX(C34:D43)+1)</f>
        <v>2</v>
      </c>
      <c r="V34" s="633"/>
      <c r="W34" s="634" t="str">
        <f>IF('各会計、関係団体の財政状況及び健全化判断比率'!B28="","",'各会計、関係団体の財政状況及び健全化判断比率'!B28)</f>
        <v>国民健康保険特別会計</v>
      </c>
      <c r="X34" s="634"/>
      <c r="Y34" s="634"/>
      <c r="Z34" s="634"/>
      <c r="AA34" s="634"/>
      <c r="AB34" s="634"/>
      <c r="AC34" s="634"/>
      <c r="AD34" s="634"/>
      <c r="AE34" s="634"/>
      <c r="AF34" s="634"/>
      <c r="AG34" s="634"/>
      <c r="AH34" s="634"/>
      <c r="AI34" s="634"/>
      <c r="AJ34" s="634"/>
      <c r="AK34" s="634"/>
      <c r="AL34" s="181"/>
      <c r="AM34" s="633" t="str">
        <f>IF(AO34="","",MAX(C34:D43,U34:V43)+1)</f>
        <v/>
      </c>
      <c r="AN34" s="633"/>
      <c r="AO34" s="634"/>
      <c r="AP34" s="634"/>
      <c r="AQ34" s="634"/>
      <c r="AR34" s="634"/>
      <c r="AS34" s="634"/>
      <c r="AT34" s="634"/>
      <c r="AU34" s="634"/>
      <c r="AV34" s="634"/>
      <c r="AW34" s="634"/>
      <c r="AX34" s="634"/>
      <c r="AY34" s="634"/>
      <c r="AZ34" s="634"/>
      <c r="BA34" s="634"/>
      <c r="BB34" s="634"/>
      <c r="BC34" s="634"/>
      <c r="BD34" s="181"/>
      <c r="BE34" s="633">
        <f>IF(BG34="","",MAX(C34:D43,U34:V43,AM34:AN43)+1)</f>
        <v>4</v>
      </c>
      <c r="BF34" s="633"/>
      <c r="BG34" s="634" t="str">
        <f>IF('各会計、関係団体の財政状況及び健全化判断比率'!B30="","",'各会計、関係団体の財政状況及び健全化判断比率'!B30)</f>
        <v>簡易水道事業特別会計</v>
      </c>
      <c r="BH34" s="634"/>
      <c r="BI34" s="634"/>
      <c r="BJ34" s="634"/>
      <c r="BK34" s="634"/>
      <c r="BL34" s="634"/>
      <c r="BM34" s="634"/>
      <c r="BN34" s="634"/>
      <c r="BO34" s="634"/>
      <c r="BP34" s="634"/>
      <c r="BQ34" s="634"/>
      <c r="BR34" s="634"/>
      <c r="BS34" s="634"/>
      <c r="BT34" s="634"/>
      <c r="BU34" s="634"/>
      <c r="BV34" s="181"/>
      <c r="BW34" s="633">
        <f>IF(BY34="","",MAX(C34:D43,U34:V43,AM34:AN43,BE34:BF43)+1)</f>
        <v>5</v>
      </c>
      <c r="BX34" s="633"/>
      <c r="BY34" s="634" t="str">
        <f>IF('各会計、関係団体の財政状況及び健全化判断比率'!B68="","",'各会計、関係団体の財政状況及び健全化判断比率'!B68)</f>
        <v>安芸広域市町村圏特別養護老人ホーム組合（一般会計）</v>
      </c>
      <c r="BZ34" s="634"/>
      <c r="CA34" s="634"/>
      <c r="CB34" s="634"/>
      <c r="CC34" s="634"/>
      <c r="CD34" s="634"/>
      <c r="CE34" s="634"/>
      <c r="CF34" s="634"/>
      <c r="CG34" s="634"/>
      <c r="CH34" s="634"/>
      <c r="CI34" s="634"/>
      <c r="CJ34" s="634"/>
      <c r="CK34" s="634"/>
      <c r="CL34" s="634"/>
      <c r="CM34" s="634"/>
      <c r="CN34" s="181"/>
      <c r="CO34" s="633" t="str">
        <f>IF(CQ34="","",MAX(C34:D43,U34:V43,AM34:AN43,BE34:BF43,BW34:BX43)+1)</f>
        <v/>
      </c>
      <c r="CP34" s="633"/>
      <c r="CQ34" s="634" t="str">
        <f>IF('各会計、関係団体の財政状況及び健全化判断比率'!BS7="","",'各会計、関係団体の財政状況及び健全化判断比率'!BS7)</f>
        <v/>
      </c>
      <c r="CR34" s="634"/>
      <c r="CS34" s="634"/>
      <c r="CT34" s="634"/>
      <c r="CU34" s="634"/>
      <c r="CV34" s="634"/>
      <c r="CW34" s="634"/>
      <c r="CX34" s="634"/>
      <c r="CY34" s="634"/>
      <c r="CZ34" s="634"/>
      <c r="DA34" s="634"/>
      <c r="DB34" s="634"/>
      <c r="DC34" s="634"/>
      <c r="DD34" s="634"/>
      <c r="DE34" s="634"/>
      <c r="DG34" s="635" t="str">
        <f>IF('各会計、関係団体の財政状況及び健全化判断比率'!BR7="","",'各会計、関係団体の財政状況及び健全化判断比率'!BR7)</f>
        <v/>
      </c>
      <c r="DH34" s="635"/>
      <c r="DI34" s="208"/>
    </row>
    <row r="35" spans="1:113" ht="32.25" customHeight="1" x14ac:dyDescent="0.2">
      <c r="A35" s="181"/>
      <c r="B35" s="205"/>
      <c r="C35" s="633" t="str">
        <f>IF(E35="","",C34+1)</f>
        <v/>
      </c>
      <c r="D35" s="633"/>
      <c r="E35" s="634" t="str">
        <f>IF('各会計、関係団体の財政状況及び健全化判断比率'!B8="","",'各会計、関係団体の財政状況及び健全化判断比率'!B8)</f>
        <v/>
      </c>
      <c r="F35" s="634"/>
      <c r="G35" s="634"/>
      <c r="H35" s="634"/>
      <c r="I35" s="634"/>
      <c r="J35" s="634"/>
      <c r="K35" s="634"/>
      <c r="L35" s="634"/>
      <c r="M35" s="634"/>
      <c r="N35" s="634"/>
      <c r="O35" s="634"/>
      <c r="P35" s="634"/>
      <c r="Q35" s="634"/>
      <c r="R35" s="634"/>
      <c r="S35" s="634"/>
      <c r="T35" s="181"/>
      <c r="U35" s="633">
        <f>IF(W35="","",U34+1)</f>
        <v>3</v>
      </c>
      <c r="V35" s="633"/>
      <c r="W35" s="634" t="str">
        <f>IF('各会計、関係団体の財政状況及び健全化判断比率'!B29="","",'各会計、関係団体の財政状況及び健全化判断比率'!B29)</f>
        <v>後期高齢者医療特別会計</v>
      </c>
      <c r="X35" s="634"/>
      <c r="Y35" s="634"/>
      <c r="Z35" s="634"/>
      <c r="AA35" s="634"/>
      <c r="AB35" s="634"/>
      <c r="AC35" s="634"/>
      <c r="AD35" s="634"/>
      <c r="AE35" s="634"/>
      <c r="AF35" s="634"/>
      <c r="AG35" s="634"/>
      <c r="AH35" s="634"/>
      <c r="AI35" s="634"/>
      <c r="AJ35" s="634"/>
      <c r="AK35" s="634"/>
      <c r="AL35" s="181"/>
      <c r="AM35" s="633" t="str">
        <f t="shared" ref="AM35:AM43" si="0">IF(AO35="","",AM34+1)</f>
        <v/>
      </c>
      <c r="AN35" s="633"/>
      <c r="AO35" s="634"/>
      <c r="AP35" s="634"/>
      <c r="AQ35" s="634"/>
      <c r="AR35" s="634"/>
      <c r="AS35" s="634"/>
      <c r="AT35" s="634"/>
      <c r="AU35" s="634"/>
      <c r="AV35" s="634"/>
      <c r="AW35" s="634"/>
      <c r="AX35" s="634"/>
      <c r="AY35" s="634"/>
      <c r="AZ35" s="634"/>
      <c r="BA35" s="634"/>
      <c r="BB35" s="634"/>
      <c r="BC35" s="634"/>
      <c r="BD35" s="181"/>
      <c r="BE35" s="633" t="str">
        <f t="shared" ref="BE35:BE43" si="1">IF(BG35="","",BE34+1)</f>
        <v/>
      </c>
      <c r="BF35" s="633"/>
      <c r="BG35" s="634"/>
      <c r="BH35" s="634"/>
      <c r="BI35" s="634"/>
      <c r="BJ35" s="634"/>
      <c r="BK35" s="634"/>
      <c r="BL35" s="634"/>
      <c r="BM35" s="634"/>
      <c r="BN35" s="634"/>
      <c r="BO35" s="634"/>
      <c r="BP35" s="634"/>
      <c r="BQ35" s="634"/>
      <c r="BR35" s="634"/>
      <c r="BS35" s="634"/>
      <c r="BT35" s="634"/>
      <c r="BU35" s="634"/>
      <c r="BV35" s="181"/>
      <c r="BW35" s="633">
        <f t="shared" ref="BW35:BW43" si="2">IF(BY35="","",BW34+1)</f>
        <v>6</v>
      </c>
      <c r="BX35" s="633"/>
      <c r="BY35" s="634" t="str">
        <f>IF('各会計、関係団体の財政状況及び健全化判断比率'!B69="","",'各会計、関係団体の財政状況及び健全化判断比率'!B69)</f>
        <v>安芸広域市町村圏事務組合（一般会計）</v>
      </c>
      <c r="BZ35" s="634"/>
      <c r="CA35" s="634"/>
      <c r="CB35" s="634"/>
      <c r="CC35" s="634"/>
      <c r="CD35" s="634"/>
      <c r="CE35" s="634"/>
      <c r="CF35" s="634"/>
      <c r="CG35" s="634"/>
      <c r="CH35" s="634"/>
      <c r="CI35" s="634"/>
      <c r="CJ35" s="634"/>
      <c r="CK35" s="634"/>
      <c r="CL35" s="634"/>
      <c r="CM35" s="634"/>
      <c r="CN35" s="181"/>
      <c r="CO35" s="633" t="str">
        <f t="shared" ref="CO35:CO43" si="3">IF(CQ35="","",CO34+1)</f>
        <v/>
      </c>
      <c r="CP35" s="633"/>
      <c r="CQ35" s="634" t="str">
        <f>IF('各会計、関係団体の財政状況及び健全化判断比率'!BS8="","",'各会計、関係団体の財政状況及び健全化判断比率'!BS8)</f>
        <v/>
      </c>
      <c r="CR35" s="634"/>
      <c r="CS35" s="634"/>
      <c r="CT35" s="634"/>
      <c r="CU35" s="634"/>
      <c r="CV35" s="634"/>
      <c r="CW35" s="634"/>
      <c r="CX35" s="634"/>
      <c r="CY35" s="634"/>
      <c r="CZ35" s="634"/>
      <c r="DA35" s="634"/>
      <c r="DB35" s="634"/>
      <c r="DC35" s="634"/>
      <c r="DD35" s="634"/>
      <c r="DE35" s="634"/>
      <c r="DG35" s="635" t="str">
        <f>IF('各会計、関係団体の財政状況及び健全化判断比率'!BR8="","",'各会計、関係団体の財政状況及び健全化判断比率'!BR8)</f>
        <v/>
      </c>
      <c r="DH35" s="635"/>
      <c r="DI35" s="208"/>
    </row>
    <row r="36" spans="1:113" ht="32.25" customHeight="1" x14ac:dyDescent="0.2">
      <c r="A36" s="181"/>
      <c r="B36" s="205"/>
      <c r="C36" s="633" t="str">
        <f>IF(E36="","",C35+1)</f>
        <v/>
      </c>
      <c r="D36" s="633"/>
      <c r="E36" s="634" t="str">
        <f>IF('各会計、関係団体の財政状況及び健全化判断比率'!B9="","",'各会計、関係団体の財政状況及び健全化判断比率'!B9)</f>
        <v/>
      </c>
      <c r="F36" s="634"/>
      <c r="G36" s="634"/>
      <c r="H36" s="634"/>
      <c r="I36" s="634"/>
      <c r="J36" s="634"/>
      <c r="K36" s="634"/>
      <c r="L36" s="634"/>
      <c r="M36" s="634"/>
      <c r="N36" s="634"/>
      <c r="O36" s="634"/>
      <c r="P36" s="634"/>
      <c r="Q36" s="634"/>
      <c r="R36" s="634"/>
      <c r="S36" s="634"/>
      <c r="T36" s="181"/>
      <c r="U36" s="633" t="str">
        <f t="shared" ref="U36:U43" si="4">IF(W36="","",U35+1)</f>
        <v/>
      </c>
      <c r="V36" s="633"/>
      <c r="W36" s="634"/>
      <c r="X36" s="634"/>
      <c r="Y36" s="634"/>
      <c r="Z36" s="634"/>
      <c r="AA36" s="634"/>
      <c r="AB36" s="634"/>
      <c r="AC36" s="634"/>
      <c r="AD36" s="634"/>
      <c r="AE36" s="634"/>
      <c r="AF36" s="634"/>
      <c r="AG36" s="634"/>
      <c r="AH36" s="634"/>
      <c r="AI36" s="634"/>
      <c r="AJ36" s="634"/>
      <c r="AK36" s="634"/>
      <c r="AL36" s="181"/>
      <c r="AM36" s="633" t="str">
        <f t="shared" si="0"/>
        <v/>
      </c>
      <c r="AN36" s="633"/>
      <c r="AO36" s="634"/>
      <c r="AP36" s="634"/>
      <c r="AQ36" s="634"/>
      <c r="AR36" s="634"/>
      <c r="AS36" s="634"/>
      <c r="AT36" s="634"/>
      <c r="AU36" s="634"/>
      <c r="AV36" s="634"/>
      <c r="AW36" s="634"/>
      <c r="AX36" s="634"/>
      <c r="AY36" s="634"/>
      <c r="AZ36" s="634"/>
      <c r="BA36" s="634"/>
      <c r="BB36" s="634"/>
      <c r="BC36" s="634"/>
      <c r="BD36" s="181"/>
      <c r="BE36" s="633" t="str">
        <f t="shared" si="1"/>
        <v/>
      </c>
      <c r="BF36" s="633"/>
      <c r="BG36" s="634"/>
      <c r="BH36" s="634"/>
      <c r="BI36" s="634"/>
      <c r="BJ36" s="634"/>
      <c r="BK36" s="634"/>
      <c r="BL36" s="634"/>
      <c r="BM36" s="634"/>
      <c r="BN36" s="634"/>
      <c r="BO36" s="634"/>
      <c r="BP36" s="634"/>
      <c r="BQ36" s="634"/>
      <c r="BR36" s="634"/>
      <c r="BS36" s="634"/>
      <c r="BT36" s="634"/>
      <c r="BU36" s="634"/>
      <c r="BV36" s="181"/>
      <c r="BW36" s="633">
        <f t="shared" si="2"/>
        <v>7</v>
      </c>
      <c r="BX36" s="633"/>
      <c r="BY36" s="634" t="str">
        <f>IF('各会計、関係団体の財政状況及び健全化判断比率'!B70="","",'各会計、関係団体の財政状況及び健全化判断比率'!B70)</f>
        <v>安芸広域市町村圏事務組合（滞納整理事業特別会計）</v>
      </c>
      <c r="BZ36" s="634"/>
      <c r="CA36" s="634"/>
      <c r="CB36" s="634"/>
      <c r="CC36" s="634"/>
      <c r="CD36" s="634"/>
      <c r="CE36" s="634"/>
      <c r="CF36" s="634"/>
      <c r="CG36" s="634"/>
      <c r="CH36" s="634"/>
      <c r="CI36" s="634"/>
      <c r="CJ36" s="634"/>
      <c r="CK36" s="634"/>
      <c r="CL36" s="634"/>
      <c r="CM36" s="634"/>
      <c r="CN36" s="181"/>
      <c r="CO36" s="633" t="str">
        <f t="shared" si="3"/>
        <v/>
      </c>
      <c r="CP36" s="633"/>
      <c r="CQ36" s="634" t="str">
        <f>IF('各会計、関係団体の財政状況及び健全化判断比率'!BS9="","",'各会計、関係団体の財政状況及び健全化判断比率'!BS9)</f>
        <v/>
      </c>
      <c r="CR36" s="634"/>
      <c r="CS36" s="634"/>
      <c r="CT36" s="634"/>
      <c r="CU36" s="634"/>
      <c r="CV36" s="634"/>
      <c r="CW36" s="634"/>
      <c r="CX36" s="634"/>
      <c r="CY36" s="634"/>
      <c r="CZ36" s="634"/>
      <c r="DA36" s="634"/>
      <c r="DB36" s="634"/>
      <c r="DC36" s="634"/>
      <c r="DD36" s="634"/>
      <c r="DE36" s="634"/>
      <c r="DG36" s="635" t="str">
        <f>IF('各会計、関係団体の財政状況及び健全化判断比率'!BR9="","",'各会計、関係団体の財政状況及び健全化判断比率'!BR9)</f>
        <v/>
      </c>
      <c r="DH36" s="635"/>
      <c r="DI36" s="208"/>
    </row>
    <row r="37" spans="1:113" ht="32.25" customHeight="1" x14ac:dyDescent="0.2">
      <c r="A37" s="181"/>
      <c r="B37" s="205"/>
      <c r="C37" s="633" t="str">
        <f>IF(E37="","",C36+1)</f>
        <v/>
      </c>
      <c r="D37" s="633"/>
      <c r="E37" s="634" t="str">
        <f>IF('各会計、関係団体の財政状況及び健全化判断比率'!B10="","",'各会計、関係団体の財政状況及び健全化判断比率'!B10)</f>
        <v/>
      </c>
      <c r="F37" s="634"/>
      <c r="G37" s="634"/>
      <c r="H37" s="634"/>
      <c r="I37" s="634"/>
      <c r="J37" s="634"/>
      <c r="K37" s="634"/>
      <c r="L37" s="634"/>
      <c r="M37" s="634"/>
      <c r="N37" s="634"/>
      <c r="O37" s="634"/>
      <c r="P37" s="634"/>
      <c r="Q37" s="634"/>
      <c r="R37" s="634"/>
      <c r="S37" s="634"/>
      <c r="T37" s="181"/>
      <c r="U37" s="633" t="str">
        <f t="shared" si="4"/>
        <v/>
      </c>
      <c r="V37" s="633"/>
      <c r="W37" s="634"/>
      <c r="X37" s="634"/>
      <c r="Y37" s="634"/>
      <c r="Z37" s="634"/>
      <c r="AA37" s="634"/>
      <c r="AB37" s="634"/>
      <c r="AC37" s="634"/>
      <c r="AD37" s="634"/>
      <c r="AE37" s="634"/>
      <c r="AF37" s="634"/>
      <c r="AG37" s="634"/>
      <c r="AH37" s="634"/>
      <c r="AI37" s="634"/>
      <c r="AJ37" s="634"/>
      <c r="AK37" s="634"/>
      <c r="AL37" s="181"/>
      <c r="AM37" s="633" t="str">
        <f t="shared" si="0"/>
        <v/>
      </c>
      <c r="AN37" s="633"/>
      <c r="AO37" s="634"/>
      <c r="AP37" s="634"/>
      <c r="AQ37" s="634"/>
      <c r="AR37" s="634"/>
      <c r="AS37" s="634"/>
      <c r="AT37" s="634"/>
      <c r="AU37" s="634"/>
      <c r="AV37" s="634"/>
      <c r="AW37" s="634"/>
      <c r="AX37" s="634"/>
      <c r="AY37" s="634"/>
      <c r="AZ37" s="634"/>
      <c r="BA37" s="634"/>
      <c r="BB37" s="634"/>
      <c r="BC37" s="634"/>
      <c r="BD37" s="181"/>
      <c r="BE37" s="633" t="str">
        <f t="shared" si="1"/>
        <v/>
      </c>
      <c r="BF37" s="633"/>
      <c r="BG37" s="634"/>
      <c r="BH37" s="634"/>
      <c r="BI37" s="634"/>
      <c r="BJ37" s="634"/>
      <c r="BK37" s="634"/>
      <c r="BL37" s="634"/>
      <c r="BM37" s="634"/>
      <c r="BN37" s="634"/>
      <c r="BO37" s="634"/>
      <c r="BP37" s="634"/>
      <c r="BQ37" s="634"/>
      <c r="BR37" s="634"/>
      <c r="BS37" s="634"/>
      <c r="BT37" s="634"/>
      <c r="BU37" s="634"/>
      <c r="BV37" s="181"/>
      <c r="BW37" s="633">
        <f t="shared" si="2"/>
        <v>8</v>
      </c>
      <c r="BX37" s="633"/>
      <c r="BY37" s="634" t="str">
        <f>IF('各会計、関係団体の財政状況及び健全化判断比率'!B71="","",'各会計、関係団体の財政状況及び健全化判断比率'!B71)</f>
        <v>中芸広域連合（一般会計）</v>
      </c>
      <c r="BZ37" s="634"/>
      <c r="CA37" s="634"/>
      <c r="CB37" s="634"/>
      <c r="CC37" s="634"/>
      <c r="CD37" s="634"/>
      <c r="CE37" s="634"/>
      <c r="CF37" s="634"/>
      <c r="CG37" s="634"/>
      <c r="CH37" s="634"/>
      <c r="CI37" s="634"/>
      <c r="CJ37" s="634"/>
      <c r="CK37" s="634"/>
      <c r="CL37" s="634"/>
      <c r="CM37" s="634"/>
      <c r="CN37" s="181"/>
      <c r="CO37" s="633" t="str">
        <f t="shared" si="3"/>
        <v/>
      </c>
      <c r="CP37" s="633"/>
      <c r="CQ37" s="634" t="str">
        <f>IF('各会計、関係団体の財政状況及び健全化判断比率'!BS10="","",'各会計、関係団体の財政状況及び健全化判断比率'!BS10)</f>
        <v/>
      </c>
      <c r="CR37" s="634"/>
      <c r="CS37" s="634"/>
      <c r="CT37" s="634"/>
      <c r="CU37" s="634"/>
      <c r="CV37" s="634"/>
      <c r="CW37" s="634"/>
      <c r="CX37" s="634"/>
      <c r="CY37" s="634"/>
      <c r="CZ37" s="634"/>
      <c r="DA37" s="634"/>
      <c r="DB37" s="634"/>
      <c r="DC37" s="634"/>
      <c r="DD37" s="634"/>
      <c r="DE37" s="634"/>
      <c r="DG37" s="635" t="str">
        <f>IF('各会計、関係団体の財政状況及び健全化判断比率'!BR10="","",'各会計、関係団体の財政状況及び健全化判断比率'!BR10)</f>
        <v/>
      </c>
      <c r="DH37" s="635"/>
      <c r="DI37" s="208"/>
    </row>
    <row r="38" spans="1:113" ht="32.25" customHeight="1" x14ac:dyDescent="0.2">
      <c r="A38" s="181"/>
      <c r="B38" s="205"/>
      <c r="C38" s="633" t="str">
        <f t="shared" ref="C38:C43" si="5">IF(E38="","",C37+1)</f>
        <v/>
      </c>
      <c r="D38" s="633"/>
      <c r="E38" s="634" t="str">
        <f>IF('各会計、関係団体の財政状況及び健全化判断比率'!B11="","",'各会計、関係団体の財政状況及び健全化判断比率'!B11)</f>
        <v/>
      </c>
      <c r="F38" s="634"/>
      <c r="G38" s="634"/>
      <c r="H38" s="634"/>
      <c r="I38" s="634"/>
      <c r="J38" s="634"/>
      <c r="K38" s="634"/>
      <c r="L38" s="634"/>
      <c r="M38" s="634"/>
      <c r="N38" s="634"/>
      <c r="O38" s="634"/>
      <c r="P38" s="634"/>
      <c r="Q38" s="634"/>
      <c r="R38" s="634"/>
      <c r="S38" s="634"/>
      <c r="T38" s="181"/>
      <c r="U38" s="633" t="str">
        <f t="shared" si="4"/>
        <v/>
      </c>
      <c r="V38" s="633"/>
      <c r="W38" s="634"/>
      <c r="X38" s="634"/>
      <c r="Y38" s="634"/>
      <c r="Z38" s="634"/>
      <c r="AA38" s="634"/>
      <c r="AB38" s="634"/>
      <c r="AC38" s="634"/>
      <c r="AD38" s="634"/>
      <c r="AE38" s="634"/>
      <c r="AF38" s="634"/>
      <c r="AG38" s="634"/>
      <c r="AH38" s="634"/>
      <c r="AI38" s="634"/>
      <c r="AJ38" s="634"/>
      <c r="AK38" s="634"/>
      <c r="AL38" s="181"/>
      <c r="AM38" s="633" t="str">
        <f t="shared" si="0"/>
        <v/>
      </c>
      <c r="AN38" s="633"/>
      <c r="AO38" s="634"/>
      <c r="AP38" s="634"/>
      <c r="AQ38" s="634"/>
      <c r="AR38" s="634"/>
      <c r="AS38" s="634"/>
      <c r="AT38" s="634"/>
      <c r="AU38" s="634"/>
      <c r="AV38" s="634"/>
      <c r="AW38" s="634"/>
      <c r="AX38" s="634"/>
      <c r="AY38" s="634"/>
      <c r="AZ38" s="634"/>
      <c r="BA38" s="634"/>
      <c r="BB38" s="634"/>
      <c r="BC38" s="634"/>
      <c r="BD38" s="181"/>
      <c r="BE38" s="633" t="str">
        <f t="shared" si="1"/>
        <v/>
      </c>
      <c r="BF38" s="633"/>
      <c r="BG38" s="634"/>
      <c r="BH38" s="634"/>
      <c r="BI38" s="634"/>
      <c r="BJ38" s="634"/>
      <c r="BK38" s="634"/>
      <c r="BL38" s="634"/>
      <c r="BM38" s="634"/>
      <c r="BN38" s="634"/>
      <c r="BO38" s="634"/>
      <c r="BP38" s="634"/>
      <c r="BQ38" s="634"/>
      <c r="BR38" s="634"/>
      <c r="BS38" s="634"/>
      <c r="BT38" s="634"/>
      <c r="BU38" s="634"/>
      <c r="BV38" s="181"/>
      <c r="BW38" s="633">
        <f t="shared" si="2"/>
        <v>9</v>
      </c>
      <c r="BX38" s="633"/>
      <c r="BY38" s="634" t="str">
        <f>IF('各会計、関係団体の財政状況及び健全化判断比率'!B72="","",'各会計、関係団体の財政状況及び健全化判断比率'!B72)</f>
        <v>中芸広域連合（介護保険事業特別会計）</v>
      </c>
      <c r="BZ38" s="634"/>
      <c r="CA38" s="634"/>
      <c r="CB38" s="634"/>
      <c r="CC38" s="634"/>
      <c r="CD38" s="634"/>
      <c r="CE38" s="634"/>
      <c r="CF38" s="634"/>
      <c r="CG38" s="634"/>
      <c r="CH38" s="634"/>
      <c r="CI38" s="634"/>
      <c r="CJ38" s="634"/>
      <c r="CK38" s="634"/>
      <c r="CL38" s="634"/>
      <c r="CM38" s="634"/>
      <c r="CN38" s="181"/>
      <c r="CO38" s="633" t="str">
        <f t="shared" si="3"/>
        <v/>
      </c>
      <c r="CP38" s="633"/>
      <c r="CQ38" s="634" t="str">
        <f>IF('各会計、関係団体の財政状況及び健全化判断比率'!BS11="","",'各会計、関係団体の財政状況及び健全化判断比率'!BS11)</f>
        <v/>
      </c>
      <c r="CR38" s="634"/>
      <c r="CS38" s="634"/>
      <c r="CT38" s="634"/>
      <c r="CU38" s="634"/>
      <c r="CV38" s="634"/>
      <c r="CW38" s="634"/>
      <c r="CX38" s="634"/>
      <c r="CY38" s="634"/>
      <c r="CZ38" s="634"/>
      <c r="DA38" s="634"/>
      <c r="DB38" s="634"/>
      <c r="DC38" s="634"/>
      <c r="DD38" s="634"/>
      <c r="DE38" s="634"/>
      <c r="DG38" s="635" t="str">
        <f>IF('各会計、関係団体の財政状況及び健全化判断比率'!BR11="","",'各会計、関係団体の財政状況及び健全化判断比率'!BR11)</f>
        <v/>
      </c>
      <c r="DH38" s="635"/>
      <c r="DI38" s="208"/>
    </row>
    <row r="39" spans="1:113" ht="32.25" customHeight="1" x14ac:dyDescent="0.2">
      <c r="A39" s="181"/>
      <c r="B39" s="205"/>
      <c r="C39" s="633" t="str">
        <f t="shared" si="5"/>
        <v/>
      </c>
      <c r="D39" s="633"/>
      <c r="E39" s="634" t="str">
        <f>IF('各会計、関係団体の財政状況及び健全化判断比率'!B12="","",'各会計、関係団体の財政状況及び健全化判断比率'!B12)</f>
        <v/>
      </c>
      <c r="F39" s="634"/>
      <c r="G39" s="634"/>
      <c r="H39" s="634"/>
      <c r="I39" s="634"/>
      <c r="J39" s="634"/>
      <c r="K39" s="634"/>
      <c r="L39" s="634"/>
      <c r="M39" s="634"/>
      <c r="N39" s="634"/>
      <c r="O39" s="634"/>
      <c r="P39" s="634"/>
      <c r="Q39" s="634"/>
      <c r="R39" s="634"/>
      <c r="S39" s="634"/>
      <c r="T39" s="181"/>
      <c r="U39" s="633" t="str">
        <f t="shared" si="4"/>
        <v/>
      </c>
      <c r="V39" s="633"/>
      <c r="W39" s="634"/>
      <c r="X39" s="634"/>
      <c r="Y39" s="634"/>
      <c r="Z39" s="634"/>
      <c r="AA39" s="634"/>
      <c r="AB39" s="634"/>
      <c r="AC39" s="634"/>
      <c r="AD39" s="634"/>
      <c r="AE39" s="634"/>
      <c r="AF39" s="634"/>
      <c r="AG39" s="634"/>
      <c r="AH39" s="634"/>
      <c r="AI39" s="634"/>
      <c r="AJ39" s="634"/>
      <c r="AK39" s="634"/>
      <c r="AL39" s="181"/>
      <c r="AM39" s="633" t="str">
        <f t="shared" si="0"/>
        <v/>
      </c>
      <c r="AN39" s="633"/>
      <c r="AO39" s="634"/>
      <c r="AP39" s="634"/>
      <c r="AQ39" s="634"/>
      <c r="AR39" s="634"/>
      <c r="AS39" s="634"/>
      <c r="AT39" s="634"/>
      <c r="AU39" s="634"/>
      <c r="AV39" s="634"/>
      <c r="AW39" s="634"/>
      <c r="AX39" s="634"/>
      <c r="AY39" s="634"/>
      <c r="AZ39" s="634"/>
      <c r="BA39" s="634"/>
      <c r="BB39" s="634"/>
      <c r="BC39" s="634"/>
      <c r="BD39" s="181"/>
      <c r="BE39" s="633" t="str">
        <f t="shared" si="1"/>
        <v/>
      </c>
      <c r="BF39" s="633"/>
      <c r="BG39" s="634"/>
      <c r="BH39" s="634"/>
      <c r="BI39" s="634"/>
      <c r="BJ39" s="634"/>
      <c r="BK39" s="634"/>
      <c r="BL39" s="634"/>
      <c r="BM39" s="634"/>
      <c r="BN39" s="634"/>
      <c r="BO39" s="634"/>
      <c r="BP39" s="634"/>
      <c r="BQ39" s="634"/>
      <c r="BR39" s="634"/>
      <c r="BS39" s="634"/>
      <c r="BT39" s="634"/>
      <c r="BU39" s="634"/>
      <c r="BV39" s="181"/>
      <c r="BW39" s="633">
        <f t="shared" si="2"/>
        <v>10</v>
      </c>
      <c r="BX39" s="633"/>
      <c r="BY39" s="634" t="str">
        <f>IF('各会計、関係団体の財政状況及び健全化判断比率'!B73="","",'各会計、関係団体の財政状況及び健全化判断比率'!B73)</f>
        <v>こうち人づくり広域連合（一般会計）</v>
      </c>
      <c r="BZ39" s="634"/>
      <c r="CA39" s="634"/>
      <c r="CB39" s="634"/>
      <c r="CC39" s="634"/>
      <c r="CD39" s="634"/>
      <c r="CE39" s="634"/>
      <c r="CF39" s="634"/>
      <c r="CG39" s="634"/>
      <c r="CH39" s="634"/>
      <c r="CI39" s="634"/>
      <c r="CJ39" s="634"/>
      <c r="CK39" s="634"/>
      <c r="CL39" s="634"/>
      <c r="CM39" s="634"/>
      <c r="CN39" s="181"/>
      <c r="CO39" s="633" t="str">
        <f t="shared" si="3"/>
        <v/>
      </c>
      <c r="CP39" s="633"/>
      <c r="CQ39" s="634" t="str">
        <f>IF('各会計、関係団体の財政状況及び健全化判断比率'!BS12="","",'各会計、関係団体の財政状況及び健全化判断比率'!BS12)</f>
        <v/>
      </c>
      <c r="CR39" s="634"/>
      <c r="CS39" s="634"/>
      <c r="CT39" s="634"/>
      <c r="CU39" s="634"/>
      <c r="CV39" s="634"/>
      <c r="CW39" s="634"/>
      <c r="CX39" s="634"/>
      <c r="CY39" s="634"/>
      <c r="CZ39" s="634"/>
      <c r="DA39" s="634"/>
      <c r="DB39" s="634"/>
      <c r="DC39" s="634"/>
      <c r="DD39" s="634"/>
      <c r="DE39" s="634"/>
      <c r="DG39" s="635" t="str">
        <f>IF('各会計、関係団体の財政状況及び健全化判断比率'!BR12="","",'各会計、関係団体の財政状況及び健全化判断比率'!BR12)</f>
        <v/>
      </c>
      <c r="DH39" s="635"/>
      <c r="DI39" s="208"/>
    </row>
    <row r="40" spans="1:113" ht="32.25" customHeight="1" x14ac:dyDescent="0.2">
      <c r="A40" s="181"/>
      <c r="B40" s="205"/>
      <c r="C40" s="633" t="str">
        <f t="shared" si="5"/>
        <v/>
      </c>
      <c r="D40" s="633"/>
      <c r="E40" s="634" t="str">
        <f>IF('各会計、関係団体の財政状況及び健全化判断比率'!B13="","",'各会計、関係団体の財政状況及び健全化判断比率'!B13)</f>
        <v/>
      </c>
      <c r="F40" s="634"/>
      <c r="G40" s="634"/>
      <c r="H40" s="634"/>
      <c r="I40" s="634"/>
      <c r="J40" s="634"/>
      <c r="K40" s="634"/>
      <c r="L40" s="634"/>
      <c r="M40" s="634"/>
      <c r="N40" s="634"/>
      <c r="O40" s="634"/>
      <c r="P40" s="634"/>
      <c r="Q40" s="634"/>
      <c r="R40" s="634"/>
      <c r="S40" s="634"/>
      <c r="T40" s="181"/>
      <c r="U40" s="633" t="str">
        <f t="shared" si="4"/>
        <v/>
      </c>
      <c r="V40" s="633"/>
      <c r="W40" s="634"/>
      <c r="X40" s="634"/>
      <c r="Y40" s="634"/>
      <c r="Z40" s="634"/>
      <c r="AA40" s="634"/>
      <c r="AB40" s="634"/>
      <c r="AC40" s="634"/>
      <c r="AD40" s="634"/>
      <c r="AE40" s="634"/>
      <c r="AF40" s="634"/>
      <c r="AG40" s="634"/>
      <c r="AH40" s="634"/>
      <c r="AI40" s="634"/>
      <c r="AJ40" s="634"/>
      <c r="AK40" s="634"/>
      <c r="AL40" s="181"/>
      <c r="AM40" s="633" t="str">
        <f t="shared" si="0"/>
        <v/>
      </c>
      <c r="AN40" s="633"/>
      <c r="AO40" s="634"/>
      <c r="AP40" s="634"/>
      <c r="AQ40" s="634"/>
      <c r="AR40" s="634"/>
      <c r="AS40" s="634"/>
      <c r="AT40" s="634"/>
      <c r="AU40" s="634"/>
      <c r="AV40" s="634"/>
      <c r="AW40" s="634"/>
      <c r="AX40" s="634"/>
      <c r="AY40" s="634"/>
      <c r="AZ40" s="634"/>
      <c r="BA40" s="634"/>
      <c r="BB40" s="634"/>
      <c r="BC40" s="634"/>
      <c r="BD40" s="181"/>
      <c r="BE40" s="633" t="str">
        <f t="shared" si="1"/>
        <v/>
      </c>
      <c r="BF40" s="633"/>
      <c r="BG40" s="634"/>
      <c r="BH40" s="634"/>
      <c r="BI40" s="634"/>
      <c r="BJ40" s="634"/>
      <c r="BK40" s="634"/>
      <c r="BL40" s="634"/>
      <c r="BM40" s="634"/>
      <c r="BN40" s="634"/>
      <c r="BO40" s="634"/>
      <c r="BP40" s="634"/>
      <c r="BQ40" s="634"/>
      <c r="BR40" s="634"/>
      <c r="BS40" s="634"/>
      <c r="BT40" s="634"/>
      <c r="BU40" s="634"/>
      <c r="BV40" s="181"/>
      <c r="BW40" s="633">
        <f t="shared" si="2"/>
        <v>11</v>
      </c>
      <c r="BX40" s="633"/>
      <c r="BY40" s="634" t="str">
        <f>IF('各会計、関係団体の財政状況及び健全化判断比率'!B74="","",'各会計、関係団体の財政状況及び健全化判断比率'!B74)</f>
        <v>高知県市町村総合事務組合（一般会計）</v>
      </c>
      <c r="BZ40" s="634"/>
      <c r="CA40" s="634"/>
      <c r="CB40" s="634"/>
      <c r="CC40" s="634"/>
      <c r="CD40" s="634"/>
      <c r="CE40" s="634"/>
      <c r="CF40" s="634"/>
      <c r="CG40" s="634"/>
      <c r="CH40" s="634"/>
      <c r="CI40" s="634"/>
      <c r="CJ40" s="634"/>
      <c r="CK40" s="634"/>
      <c r="CL40" s="634"/>
      <c r="CM40" s="634"/>
      <c r="CN40" s="181"/>
      <c r="CO40" s="633" t="str">
        <f t="shared" si="3"/>
        <v/>
      </c>
      <c r="CP40" s="633"/>
      <c r="CQ40" s="634" t="str">
        <f>IF('各会計、関係団体の財政状況及び健全化判断比率'!BS13="","",'各会計、関係団体の財政状況及び健全化判断比率'!BS13)</f>
        <v/>
      </c>
      <c r="CR40" s="634"/>
      <c r="CS40" s="634"/>
      <c r="CT40" s="634"/>
      <c r="CU40" s="634"/>
      <c r="CV40" s="634"/>
      <c r="CW40" s="634"/>
      <c r="CX40" s="634"/>
      <c r="CY40" s="634"/>
      <c r="CZ40" s="634"/>
      <c r="DA40" s="634"/>
      <c r="DB40" s="634"/>
      <c r="DC40" s="634"/>
      <c r="DD40" s="634"/>
      <c r="DE40" s="634"/>
      <c r="DG40" s="635" t="str">
        <f>IF('各会計、関係団体の財政状況及び健全化判断比率'!BR13="","",'各会計、関係団体の財政状況及び健全化判断比率'!BR13)</f>
        <v/>
      </c>
      <c r="DH40" s="635"/>
      <c r="DI40" s="208"/>
    </row>
    <row r="41" spans="1:113" ht="32.25" customHeight="1" x14ac:dyDescent="0.2">
      <c r="A41" s="181"/>
      <c r="B41" s="205"/>
      <c r="C41" s="633" t="str">
        <f t="shared" si="5"/>
        <v/>
      </c>
      <c r="D41" s="633"/>
      <c r="E41" s="634" t="str">
        <f>IF('各会計、関係団体の財政状況及び健全化判断比率'!B14="","",'各会計、関係団体の財政状況及び健全化判断比率'!B14)</f>
        <v/>
      </c>
      <c r="F41" s="634"/>
      <c r="G41" s="634"/>
      <c r="H41" s="634"/>
      <c r="I41" s="634"/>
      <c r="J41" s="634"/>
      <c r="K41" s="634"/>
      <c r="L41" s="634"/>
      <c r="M41" s="634"/>
      <c r="N41" s="634"/>
      <c r="O41" s="634"/>
      <c r="P41" s="634"/>
      <c r="Q41" s="634"/>
      <c r="R41" s="634"/>
      <c r="S41" s="634"/>
      <c r="T41" s="181"/>
      <c r="U41" s="633" t="str">
        <f t="shared" si="4"/>
        <v/>
      </c>
      <c r="V41" s="633"/>
      <c r="W41" s="634"/>
      <c r="X41" s="634"/>
      <c r="Y41" s="634"/>
      <c r="Z41" s="634"/>
      <c r="AA41" s="634"/>
      <c r="AB41" s="634"/>
      <c r="AC41" s="634"/>
      <c r="AD41" s="634"/>
      <c r="AE41" s="634"/>
      <c r="AF41" s="634"/>
      <c r="AG41" s="634"/>
      <c r="AH41" s="634"/>
      <c r="AI41" s="634"/>
      <c r="AJ41" s="634"/>
      <c r="AK41" s="634"/>
      <c r="AL41" s="181"/>
      <c r="AM41" s="633" t="str">
        <f t="shared" si="0"/>
        <v/>
      </c>
      <c r="AN41" s="633"/>
      <c r="AO41" s="634"/>
      <c r="AP41" s="634"/>
      <c r="AQ41" s="634"/>
      <c r="AR41" s="634"/>
      <c r="AS41" s="634"/>
      <c r="AT41" s="634"/>
      <c r="AU41" s="634"/>
      <c r="AV41" s="634"/>
      <c r="AW41" s="634"/>
      <c r="AX41" s="634"/>
      <c r="AY41" s="634"/>
      <c r="AZ41" s="634"/>
      <c r="BA41" s="634"/>
      <c r="BB41" s="634"/>
      <c r="BC41" s="634"/>
      <c r="BD41" s="181"/>
      <c r="BE41" s="633" t="str">
        <f t="shared" si="1"/>
        <v/>
      </c>
      <c r="BF41" s="633"/>
      <c r="BG41" s="634"/>
      <c r="BH41" s="634"/>
      <c r="BI41" s="634"/>
      <c r="BJ41" s="634"/>
      <c r="BK41" s="634"/>
      <c r="BL41" s="634"/>
      <c r="BM41" s="634"/>
      <c r="BN41" s="634"/>
      <c r="BO41" s="634"/>
      <c r="BP41" s="634"/>
      <c r="BQ41" s="634"/>
      <c r="BR41" s="634"/>
      <c r="BS41" s="634"/>
      <c r="BT41" s="634"/>
      <c r="BU41" s="634"/>
      <c r="BV41" s="181"/>
      <c r="BW41" s="633">
        <f t="shared" si="2"/>
        <v>12</v>
      </c>
      <c r="BX41" s="633"/>
      <c r="BY41" s="634" t="str">
        <f>IF('各会計、関係団体の財政状況及び健全化判断比率'!B75="","",'各会計、関係団体の財政状況及び健全化判断比率'!B75)</f>
        <v>高知県市町村総合事務組合（交通災害共済事業特別会計）</v>
      </c>
      <c r="BZ41" s="634"/>
      <c r="CA41" s="634"/>
      <c r="CB41" s="634"/>
      <c r="CC41" s="634"/>
      <c r="CD41" s="634"/>
      <c r="CE41" s="634"/>
      <c r="CF41" s="634"/>
      <c r="CG41" s="634"/>
      <c r="CH41" s="634"/>
      <c r="CI41" s="634"/>
      <c r="CJ41" s="634"/>
      <c r="CK41" s="634"/>
      <c r="CL41" s="634"/>
      <c r="CM41" s="634"/>
      <c r="CN41" s="181"/>
      <c r="CO41" s="633" t="str">
        <f t="shared" si="3"/>
        <v/>
      </c>
      <c r="CP41" s="633"/>
      <c r="CQ41" s="634" t="str">
        <f>IF('各会計、関係団体の財政状況及び健全化判断比率'!BS14="","",'各会計、関係団体の財政状況及び健全化判断比率'!BS14)</f>
        <v/>
      </c>
      <c r="CR41" s="634"/>
      <c r="CS41" s="634"/>
      <c r="CT41" s="634"/>
      <c r="CU41" s="634"/>
      <c r="CV41" s="634"/>
      <c r="CW41" s="634"/>
      <c r="CX41" s="634"/>
      <c r="CY41" s="634"/>
      <c r="CZ41" s="634"/>
      <c r="DA41" s="634"/>
      <c r="DB41" s="634"/>
      <c r="DC41" s="634"/>
      <c r="DD41" s="634"/>
      <c r="DE41" s="634"/>
      <c r="DG41" s="635" t="str">
        <f>IF('各会計、関係団体の財政状況及び健全化判断比率'!BR14="","",'各会計、関係団体の財政状況及び健全化判断比率'!BR14)</f>
        <v/>
      </c>
      <c r="DH41" s="635"/>
      <c r="DI41" s="208"/>
    </row>
    <row r="42" spans="1:113" ht="32.25" customHeight="1" x14ac:dyDescent="0.2">
      <c r="B42" s="205"/>
      <c r="C42" s="633" t="str">
        <f t="shared" si="5"/>
        <v/>
      </c>
      <c r="D42" s="633"/>
      <c r="E42" s="634" t="str">
        <f>IF('各会計、関係団体の財政状況及び健全化判断比率'!B15="","",'各会計、関係団体の財政状況及び健全化判断比率'!B15)</f>
        <v/>
      </c>
      <c r="F42" s="634"/>
      <c r="G42" s="634"/>
      <c r="H42" s="634"/>
      <c r="I42" s="634"/>
      <c r="J42" s="634"/>
      <c r="K42" s="634"/>
      <c r="L42" s="634"/>
      <c r="M42" s="634"/>
      <c r="N42" s="634"/>
      <c r="O42" s="634"/>
      <c r="P42" s="634"/>
      <c r="Q42" s="634"/>
      <c r="R42" s="634"/>
      <c r="S42" s="634"/>
      <c r="T42" s="181"/>
      <c r="U42" s="633" t="str">
        <f t="shared" si="4"/>
        <v/>
      </c>
      <c r="V42" s="633"/>
      <c r="W42" s="634"/>
      <c r="X42" s="634"/>
      <c r="Y42" s="634"/>
      <c r="Z42" s="634"/>
      <c r="AA42" s="634"/>
      <c r="AB42" s="634"/>
      <c r="AC42" s="634"/>
      <c r="AD42" s="634"/>
      <c r="AE42" s="634"/>
      <c r="AF42" s="634"/>
      <c r="AG42" s="634"/>
      <c r="AH42" s="634"/>
      <c r="AI42" s="634"/>
      <c r="AJ42" s="634"/>
      <c r="AK42" s="634"/>
      <c r="AL42" s="181"/>
      <c r="AM42" s="633" t="str">
        <f t="shared" si="0"/>
        <v/>
      </c>
      <c r="AN42" s="633"/>
      <c r="AO42" s="634"/>
      <c r="AP42" s="634"/>
      <c r="AQ42" s="634"/>
      <c r="AR42" s="634"/>
      <c r="AS42" s="634"/>
      <c r="AT42" s="634"/>
      <c r="AU42" s="634"/>
      <c r="AV42" s="634"/>
      <c r="AW42" s="634"/>
      <c r="AX42" s="634"/>
      <c r="AY42" s="634"/>
      <c r="AZ42" s="634"/>
      <c r="BA42" s="634"/>
      <c r="BB42" s="634"/>
      <c r="BC42" s="634"/>
      <c r="BD42" s="181"/>
      <c r="BE42" s="633" t="str">
        <f t="shared" si="1"/>
        <v/>
      </c>
      <c r="BF42" s="633"/>
      <c r="BG42" s="634"/>
      <c r="BH42" s="634"/>
      <c r="BI42" s="634"/>
      <c r="BJ42" s="634"/>
      <c r="BK42" s="634"/>
      <c r="BL42" s="634"/>
      <c r="BM42" s="634"/>
      <c r="BN42" s="634"/>
      <c r="BO42" s="634"/>
      <c r="BP42" s="634"/>
      <c r="BQ42" s="634"/>
      <c r="BR42" s="634"/>
      <c r="BS42" s="634"/>
      <c r="BT42" s="634"/>
      <c r="BU42" s="634"/>
      <c r="BV42" s="181"/>
      <c r="BW42" s="633">
        <f t="shared" si="2"/>
        <v>13</v>
      </c>
      <c r="BX42" s="633"/>
      <c r="BY42" s="634" t="str">
        <f>IF('各会計、関係団体の財政状況及び健全化判断比率'!B76="","",'各会計、関係団体の財政状況及び健全化判断比率'!B76)</f>
        <v>高知県後期高齢者医療広域連合（一般会計）</v>
      </c>
      <c r="BZ42" s="634"/>
      <c r="CA42" s="634"/>
      <c r="CB42" s="634"/>
      <c r="CC42" s="634"/>
      <c r="CD42" s="634"/>
      <c r="CE42" s="634"/>
      <c r="CF42" s="634"/>
      <c r="CG42" s="634"/>
      <c r="CH42" s="634"/>
      <c r="CI42" s="634"/>
      <c r="CJ42" s="634"/>
      <c r="CK42" s="634"/>
      <c r="CL42" s="634"/>
      <c r="CM42" s="634"/>
      <c r="CN42" s="181"/>
      <c r="CO42" s="633" t="str">
        <f t="shared" si="3"/>
        <v/>
      </c>
      <c r="CP42" s="633"/>
      <c r="CQ42" s="634" t="str">
        <f>IF('各会計、関係団体の財政状況及び健全化判断比率'!BS15="","",'各会計、関係団体の財政状況及び健全化判断比率'!BS15)</f>
        <v/>
      </c>
      <c r="CR42" s="634"/>
      <c r="CS42" s="634"/>
      <c r="CT42" s="634"/>
      <c r="CU42" s="634"/>
      <c r="CV42" s="634"/>
      <c r="CW42" s="634"/>
      <c r="CX42" s="634"/>
      <c r="CY42" s="634"/>
      <c r="CZ42" s="634"/>
      <c r="DA42" s="634"/>
      <c r="DB42" s="634"/>
      <c r="DC42" s="634"/>
      <c r="DD42" s="634"/>
      <c r="DE42" s="634"/>
      <c r="DG42" s="635" t="str">
        <f>IF('各会計、関係団体の財政状況及び健全化判断比率'!BR15="","",'各会計、関係団体の財政状況及び健全化判断比率'!BR15)</f>
        <v/>
      </c>
      <c r="DH42" s="635"/>
      <c r="DI42" s="208"/>
    </row>
    <row r="43" spans="1:113" ht="32.25" customHeight="1" x14ac:dyDescent="0.2">
      <c r="B43" s="205"/>
      <c r="C43" s="633" t="str">
        <f t="shared" si="5"/>
        <v/>
      </c>
      <c r="D43" s="633"/>
      <c r="E43" s="634" t="str">
        <f>IF('各会計、関係団体の財政状況及び健全化判断比率'!B16="","",'各会計、関係団体の財政状況及び健全化判断比率'!B16)</f>
        <v/>
      </c>
      <c r="F43" s="634"/>
      <c r="G43" s="634"/>
      <c r="H43" s="634"/>
      <c r="I43" s="634"/>
      <c r="J43" s="634"/>
      <c r="K43" s="634"/>
      <c r="L43" s="634"/>
      <c r="M43" s="634"/>
      <c r="N43" s="634"/>
      <c r="O43" s="634"/>
      <c r="P43" s="634"/>
      <c r="Q43" s="634"/>
      <c r="R43" s="634"/>
      <c r="S43" s="634"/>
      <c r="T43" s="181"/>
      <c r="U43" s="633" t="str">
        <f t="shared" si="4"/>
        <v/>
      </c>
      <c r="V43" s="633"/>
      <c r="W43" s="634"/>
      <c r="X43" s="634"/>
      <c r="Y43" s="634"/>
      <c r="Z43" s="634"/>
      <c r="AA43" s="634"/>
      <c r="AB43" s="634"/>
      <c r="AC43" s="634"/>
      <c r="AD43" s="634"/>
      <c r="AE43" s="634"/>
      <c r="AF43" s="634"/>
      <c r="AG43" s="634"/>
      <c r="AH43" s="634"/>
      <c r="AI43" s="634"/>
      <c r="AJ43" s="634"/>
      <c r="AK43" s="634"/>
      <c r="AL43" s="181"/>
      <c r="AM43" s="633" t="str">
        <f t="shared" si="0"/>
        <v/>
      </c>
      <c r="AN43" s="633"/>
      <c r="AO43" s="634"/>
      <c r="AP43" s="634"/>
      <c r="AQ43" s="634"/>
      <c r="AR43" s="634"/>
      <c r="AS43" s="634"/>
      <c r="AT43" s="634"/>
      <c r="AU43" s="634"/>
      <c r="AV43" s="634"/>
      <c r="AW43" s="634"/>
      <c r="AX43" s="634"/>
      <c r="AY43" s="634"/>
      <c r="AZ43" s="634"/>
      <c r="BA43" s="634"/>
      <c r="BB43" s="634"/>
      <c r="BC43" s="634"/>
      <c r="BD43" s="181"/>
      <c r="BE43" s="633" t="str">
        <f t="shared" si="1"/>
        <v/>
      </c>
      <c r="BF43" s="633"/>
      <c r="BG43" s="634"/>
      <c r="BH43" s="634"/>
      <c r="BI43" s="634"/>
      <c r="BJ43" s="634"/>
      <c r="BK43" s="634"/>
      <c r="BL43" s="634"/>
      <c r="BM43" s="634"/>
      <c r="BN43" s="634"/>
      <c r="BO43" s="634"/>
      <c r="BP43" s="634"/>
      <c r="BQ43" s="634"/>
      <c r="BR43" s="634"/>
      <c r="BS43" s="634"/>
      <c r="BT43" s="634"/>
      <c r="BU43" s="634"/>
      <c r="BV43" s="181"/>
      <c r="BW43" s="633">
        <f t="shared" si="2"/>
        <v>14</v>
      </c>
      <c r="BX43" s="633"/>
      <c r="BY43" s="634" t="str">
        <f>IF('各会計、関係団体の財政状況及び健全化判断比率'!B77="","",'各会計、関係団体の財政状況及び健全化判断比率'!B77)</f>
        <v>高知県後期高齢者医療広域連合（特別会計）</v>
      </c>
      <c r="BZ43" s="634"/>
      <c r="CA43" s="634"/>
      <c r="CB43" s="634"/>
      <c r="CC43" s="634"/>
      <c r="CD43" s="634"/>
      <c r="CE43" s="634"/>
      <c r="CF43" s="634"/>
      <c r="CG43" s="634"/>
      <c r="CH43" s="634"/>
      <c r="CI43" s="634"/>
      <c r="CJ43" s="634"/>
      <c r="CK43" s="634"/>
      <c r="CL43" s="634"/>
      <c r="CM43" s="634"/>
      <c r="CN43" s="181"/>
      <c r="CO43" s="633" t="str">
        <f t="shared" si="3"/>
        <v/>
      </c>
      <c r="CP43" s="633"/>
      <c r="CQ43" s="634" t="str">
        <f>IF('各会計、関係団体の財政状況及び健全化判断比率'!BS16="","",'各会計、関係団体の財政状況及び健全化判断比率'!BS16)</f>
        <v/>
      </c>
      <c r="CR43" s="634"/>
      <c r="CS43" s="634"/>
      <c r="CT43" s="634"/>
      <c r="CU43" s="634"/>
      <c r="CV43" s="634"/>
      <c r="CW43" s="634"/>
      <c r="CX43" s="634"/>
      <c r="CY43" s="634"/>
      <c r="CZ43" s="634"/>
      <c r="DA43" s="634"/>
      <c r="DB43" s="634"/>
      <c r="DC43" s="634"/>
      <c r="DD43" s="634"/>
      <c r="DE43" s="634"/>
      <c r="DG43" s="635" t="str">
        <f>IF('各会計、関係団体の財政状況及び健全化判断比率'!BR16="","",'各会計、関係団体の財政状況及び健全化判断比率'!BR16)</f>
        <v/>
      </c>
      <c r="DH43" s="635"/>
      <c r="DI43" s="208"/>
    </row>
    <row r="44" spans="1:113" ht="13.5" customHeight="1" thickBot="1" x14ac:dyDescent="0.25">
      <c r="B44" s="209"/>
      <c r="C44" s="210"/>
      <c r="D44" s="210"/>
      <c r="E44" s="210"/>
      <c r="F44" s="210"/>
      <c r="G44" s="210"/>
      <c r="H44" s="210"/>
      <c r="I44" s="210"/>
      <c r="J44" s="210"/>
      <c r="K44" s="210"/>
      <c r="L44" s="210"/>
      <c r="M44" s="210"/>
      <c r="N44" s="210"/>
      <c r="O44" s="210"/>
      <c r="P44" s="210"/>
      <c r="Q44" s="210"/>
      <c r="R44" s="210"/>
      <c r="S44" s="210"/>
      <c r="T44" s="210"/>
      <c r="U44" s="210"/>
      <c r="V44" s="210"/>
      <c r="W44" s="210"/>
      <c r="X44" s="210"/>
      <c r="Y44" s="210"/>
      <c r="Z44" s="210"/>
      <c r="AA44" s="210"/>
      <c r="AB44" s="210"/>
      <c r="AC44" s="210"/>
      <c r="AD44" s="210"/>
      <c r="AE44" s="210"/>
      <c r="AF44" s="210"/>
      <c r="AG44" s="210"/>
      <c r="AH44" s="210"/>
      <c r="AI44" s="210"/>
      <c r="AJ44" s="210"/>
      <c r="AK44" s="210"/>
      <c r="AL44" s="210"/>
      <c r="AM44" s="210"/>
      <c r="AN44" s="210"/>
      <c r="AO44" s="210"/>
      <c r="AP44" s="210"/>
      <c r="AQ44" s="210"/>
      <c r="AR44" s="210"/>
      <c r="AS44" s="210"/>
      <c r="AT44" s="210"/>
      <c r="AU44" s="210"/>
      <c r="AV44" s="210"/>
      <c r="AW44" s="210"/>
      <c r="AX44" s="210"/>
      <c r="AY44" s="210"/>
      <c r="AZ44" s="210"/>
      <c r="BA44" s="210"/>
      <c r="BB44" s="210"/>
      <c r="BC44" s="210"/>
      <c r="BD44" s="210"/>
      <c r="BE44" s="210"/>
      <c r="BF44" s="210"/>
      <c r="BG44" s="210"/>
      <c r="BH44" s="210"/>
      <c r="BI44" s="210"/>
      <c r="BJ44" s="210"/>
      <c r="BK44" s="210"/>
      <c r="BL44" s="210"/>
      <c r="BM44" s="210"/>
      <c r="BN44" s="210"/>
      <c r="BO44" s="210"/>
      <c r="BP44" s="210"/>
      <c r="BQ44" s="210"/>
      <c r="BR44" s="210"/>
      <c r="BS44" s="210"/>
      <c r="BT44" s="210"/>
      <c r="BU44" s="210"/>
      <c r="BV44" s="210"/>
      <c r="BW44" s="210"/>
      <c r="BX44" s="210"/>
      <c r="BY44" s="210"/>
      <c r="BZ44" s="210"/>
      <c r="CA44" s="210"/>
      <c r="CB44" s="210"/>
      <c r="CC44" s="210"/>
      <c r="CD44" s="210"/>
      <c r="CE44" s="210"/>
      <c r="CF44" s="210"/>
      <c r="CG44" s="210"/>
      <c r="CH44" s="210"/>
      <c r="CI44" s="210"/>
      <c r="CJ44" s="210"/>
      <c r="CK44" s="210"/>
      <c r="CL44" s="210"/>
      <c r="CM44" s="210"/>
      <c r="CN44" s="210"/>
      <c r="CO44" s="210"/>
      <c r="CP44" s="210"/>
      <c r="CQ44" s="210"/>
      <c r="CR44" s="210"/>
      <c r="CS44" s="210"/>
      <c r="CT44" s="210"/>
      <c r="CU44" s="210"/>
      <c r="CV44" s="210"/>
      <c r="CW44" s="210"/>
      <c r="CX44" s="210"/>
      <c r="CY44" s="210"/>
      <c r="CZ44" s="210"/>
      <c r="DA44" s="210"/>
      <c r="DB44" s="210"/>
      <c r="DC44" s="210"/>
      <c r="DD44" s="210"/>
      <c r="DE44" s="210"/>
      <c r="DF44" s="210"/>
      <c r="DG44" s="210"/>
      <c r="DH44" s="210"/>
      <c r="DI44" s="211"/>
    </row>
    <row r="45" spans="1:113" x14ac:dyDescent="0.2"/>
    <row r="46" spans="1:113" x14ac:dyDescent="0.2">
      <c r="B46" s="180" t="s">
        <v>193</v>
      </c>
      <c r="E46" s="636" t="s">
        <v>194</v>
      </c>
      <c r="F46" s="636"/>
      <c r="G46" s="636"/>
      <c r="H46" s="636"/>
      <c r="I46" s="636"/>
      <c r="J46" s="636"/>
      <c r="K46" s="636"/>
      <c r="L46" s="636"/>
      <c r="M46" s="636"/>
      <c r="N46" s="636"/>
      <c r="O46" s="636"/>
      <c r="P46" s="636"/>
      <c r="Q46" s="636"/>
      <c r="R46" s="636"/>
      <c r="S46" s="636"/>
      <c r="T46" s="636"/>
      <c r="U46" s="636"/>
      <c r="V46" s="636"/>
      <c r="W46" s="636"/>
      <c r="X46" s="636"/>
      <c r="Y46" s="636"/>
      <c r="Z46" s="636"/>
      <c r="AA46" s="636"/>
      <c r="AB46" s="636"/>
      <c r="AC46" s="636"/>
      <c r="AD46" s="636"/>
      <c r="AE46" s="636"/>
      <c r="AF46" s="636"/>
      <c r="AG46" s="636"/>
      <c r="AH46" s="636"/>
      <c r="AI46" s="636"/>
      <c r="AJ46" s="636"/>
      <c r="AK46" s="636"/>
      <c r="AL46" s="636"/>
      <c r="AM46" s="636"/>
      <c r="AN46" s="636"/>
      <c r="AO46" s="636"/>
      <c r="AP46" s="636"/>
      <c r="AQ46" s="636"/>
      <c r="AR46" s="636"/>
      <c r="AS46" s="636"/>
      <c r="AT46" s="636"/>
      <c r="AU46" s="636"/>
      <c r="AV46" s="636"/>
      <c r="AW46" s="636"/>
      <c r="AX46" s="636"/>
      <c r="AY46" s="636"/>
      <c r="AZ46" s="636"/>
      <c r="BA46" s="636"/>
      <c r="BB46" s="636"/>
      <c r="BC46" s="636"/>
      <c r="BD46" s="636"/>
      <c r="BE46" s="636"/>
      <c r="BF46" s="636"/>
      <c r="BG46" s="636"/>
      <c r="BH46" s="636"/>
      <c r="BI46" s="636"/>
      <c r="BJ46" s="636"/>
      <c r="BK46" s="636"/>
      <c r="BL46" s="636"/>
      <c r="BM46" s="636"/>
      <c r="BN46" s="636"/>
      <c r="BO46" s="636"/>
      <c r="BP46" s="636"/>
      <c r="BQ46" s="636"/>
      <c r="BR46" s="636"/>
      <c r="BS46" s="636"/>
      <c r="BT46" s="636"/>
      <c r="BU46" s="636"/>
      <c r="BV46" s="636"/>
      <c r="BW46" s="636"/>
      <c r="BX46" s="636"/>
      <c r="BY46" s="636"/>
      <c r="BZ46" s="636"/>
      <c r="CA46" s="636"/>
      <c r="CB46" s="636"/>
      <c r="CC46" s="636"/>
      <c r="CD46" s="636"/>
      <c r="CE46" s="636"/>
      <c r="CF46" s="636"/>
      <c r="CG46" s="636"/>
      <c r="CH46" s="636"/>
      <c r="CI46" s="636"/>
      <c r="CJ46" s="636"/>
      <c r="CK46" s="636"/>
      <c r="CL46" s="636"/>
      <c r="CM46" s="636"/>
      <c r="CN46" s="636"/>
      <c r="CO46" s="636"/>
      <c r="CP46" s="636"/>
      <c r="CQ46" s="636"/>
      <c r="CR46" s="636"/>
      <c r="CS46" s="636"/>
      <c r="CT46" s="636"/>
      <c r="CU46" s="636"/>
      <c r="CV46" s="636"/>
      <c r="CW46" s="636"/>
      <c r="CX46" s="636"/>
      <c r="CY46" s="636"/>
      <c r="CZ46" s="636"/>
      <c r="DA46" s="636"/>
      <c r="DB46" s="636"/>
      <c r="DC46" s="636"/>
      <c r="DD46" s="636"/>
      <c r="DE46" s="636"/>
      <c r="DF46" s="636"/>
      <c r="DG46" s="636"/>
      <c r="DH46" s="636"/>
      <c r="DI46" s="636"/>
    </row>
    <row r="47" spans="1:113" x14ac:dyDescent="0.2">
      <c r="E47" s="636" t="s">
        <v>195</v>
      </c>
      <c r="F47" s="636"/>
      <c r="G47" s="636"/>
      <c r="H47" s="636"/>
      <c r="I47" s="636"/>
      <c r="J47" s="636"/>
      <c r="K47" s="636"/>
      <c r="L47" s="636"/>
      <c r="M47" s="636"/>
      <c r="N47" s="636"/>
      <c r="O47" s="636"/>
      <c r="P47" s="636"/>
      <c r="Q47" s="636"/>
      <c r="R47" s="636"/>
      <c r="S47" s="636"/>
      <c r="T47" s="636"/>
      <c r="U47" s="636"/>
      <c r="V47" s="636"/>
      <c r="W47" s="636"/>
      <c r="X47" s="636"/>
      <c r="Y47" s="636"/>
      <c r="Z47" s="636"/>
      <c r="AA47" s="636"/>
      <c r="AB47" s="636"/>
      <c r="AC47" s="636"/>
      <c r="AD47" s="636"/>
      <c r="AE47" s="636"/>
      <c r="AF47" s="636"/>
      <c r="AG47" s="636"/>
      <c r="AH47" s="636"/>
      <c r="AI47" s="636"/>
      <c r="AJ47" s="636"/>
      <c r="AK47" s="636"/>
      <c r="AL47" s="636"/>
      <c r="AM47" s="636"/>
      <c r="AN47" s="636"/>
      <c r="AO47" s="636"/>
      <c r="AP47" s="636"/>
      <c r="AQ47" s="636"/>
      <c r="AR47" s="636"/>
      <c r="AS47" s="636"/>
      <c r="AT47" s="636"/>
      <c r="AU47" s="636"/>
      <c r="AV47" s="636"/>
      <c r="AW47" s="636"/>
      <c r="AX47" s="636"/>
      <c r="AY47" s="636"/>
      <c r="AZ47" s="636"/>
      <c r="BA47" s="636"/>
      <c r="BB47" s="636"/>
      <c r="BC47" s="636"/>
      <c r="BD47" s="636"/>
      <c r="BE47" s="636"/>
      <c r="BF47" s="636"/>
      <c r="BG47" s="636"/>
      <c r="BH47" s="636"/>
      <c r="BI47" s="636"/>
      <c r="BJ47" s="636"/>
      <c r="BK47" s="636"/>
      <c r="BL47" s="636"/>
      <c r="BM47" s="636"/>
      <c r="BN47" s="636"/>
      <c r="BO47" s="636"/>
      <c r="BP47" s="636"/>
      <c r="BQ47" s="636"/>
      <c r="BR47" s="636"/>
      <c r="BS47" s="636"/>
      <c r="BT47" s="636"/>
      <c r="BU47" s="636"/>
      <c r="BV47" s="636"/>
      <c r="BW47" s="636"/>
      <c r="BX47" s="636"/>
      <c r="BY47" s="636"/>
      <c r="BZ47" s="636"/>
      <c r="CA47" s="636"/>
      <c r="CB47" s="636"/>
      <c r="CC47" s="636"/>
      <c r="CD47" s="636"/>
      <c r="CE47" s="636"/>
      <c r="CF47" s="636"/>
      <c r="CG47" s="636"/>
      <c r="CH47" s="636"/>
      <c r="CI47" s="636"/>
      <c r="CJ47" s="636"/>
      <c r="CK47" s="636"/>
      <c r="CL47" s="636"/>
      <c r="CM47" s="636"/>
      <c r="CN47" s="636"/>
      <c r="CO47" s="636"/>
      <c r="CP47" s="636"/>
      <c r="CQ47" s="636"/>
      <c r="CR47" s="636"/>
      <c r="CS47" s="636"/>
      <c r="CT47" s="636"/>
      <c r="CU47" s="636"/>
      <c r="CV47" s="636"/>
      <c r="CW47" s="636"/>
      <c r="CX47" s="636"/>
      <c r="CY47" s="636"/>
      <c r="CZ47" s="636"/>
      <c r="DA47" s="636"/>
      <c r="DB47" s="636"/>
      <c r="DC47" s="636"/>
      <c r="DD47" s="636"/>
      <c r="DE47" s="636"/>
      <c r="DF47" s="636"/>
      <c r="DG47" s="636"/>
      <c r="DH47" s="636"/>
      <c r="DI47" s="636"/>
    </row>
    <row r="48" spans="1:113" x14ac:dyDescent="0.2">
      <c r="E48" s="636" t="s">
        <v>196</v>
      </c>
      <c r="F48" s="636"/>
      <c r="G48" s="636"/>
      <c r="H48" s="636"/>
      <c r="I48" s="636"/>
      <c r="J48" s="636"/>
      <c r="K48" s="636"/>
      <c r="L48" s="636"/>
      <c r="M48" s="636"/>
      <c r="N48" s="636"/>
      <c r="O48" s="636"/>
      <c r="P48" s="636"/>
      <c r="Q48" s="636"/>
      <c r="R48" s="636"/>
      <c r="S48" s="636"/>
      <c r="T48" s="636"/>
      <c r="U48" s="636"/>
      <c r="V48" s="636"/>
      <c r="W48" s="636"/>
      <c r="X48" s="636"/>
      <c r="Y48" s="636"/>
      <c r="Z48" s="636"/>
      <c r="AA48" s="636"/>
      <c r="AB48" s="636"/>
      <c r="AC48" s="636"/>
      <c r="AD48" s="636"/>
      <c r="AE48" s="636"/>
      <c r="AF48" s="636"/>
      <c r="AG48" s="636"/>
      <c r="AH48" s="636"/>
      <c r="AI48" s="636"/>
      <c r="AJ48" s="636"/>
      <c r="AK48" s="636"/>
      <c r="AL48" s="636"/>
      <c r="AM48" s="636"/>
      <c r="AN48" s="636"/>
      <c r="AO48" s="636"/>
      <c r="AP48" s="636"/>
      <c r="AQ48" s="636"/>
      <c r="AR48" s="636"/>
      <c r="AS48" s="636"/>
      <c r="AT48" s="636"/>
      <c r="AU48" s="636"/>
      <c r="AV48" s="636"/>
      <c r="AW48" s="636"/>
      <c r="AX48" s="636"/>
      <c r="AY48" s="636"/>
      <c r="AZ48" s="636"/>
      <c r="BA48" s="636"/>
      <c r="BB48" s="636"/>
      <c r="BC48" s="636"/>
      <c r="BD48" s="636"/>
      <c r="BE48" s="636"/>
      <c r="BF48" s="636"/>
      <c r="BG48" s="636"/>
      <c r="BH48" s="636"/>
      <c r="BI48" s="636"/>
      <c r="BJ48" s="636"/>
      <c r="BK48" s="636"/>
      <c r="BL48" s="636"/>
      <c r="BM48" s="636"/>
      <c r="BN48" s="636"/>
      <c r="BO48" s="636"/>
      <c r="BP48" s="636"/>
      <c r="BQ48" s="636"/>
      <c r="BR48" s="636"/>
      <c r="BS48" s="636"/>
      <c r="BT48" s="636"/>
      <c r="BU48" s="636"/>
      <c r="BV48" s="636"/>
      <c r="BW48" s="636"/>
      <c r="BX48" s="636"/>
      <c r="BY48" s="636"/>
      <c r="BZ48" s="636"/>
      <c r="CA48" s="636"/>
      <c r="CB48" s="636"/>
      <c r="CC48" s="636"/>
      <c r="CD48" s="636"/>
      <c r="CE48" s="636"/>
      <c r="CF48" s="636"/>
      <c r="CG48" s="636"/>
      <c r="CH48" s="636"/>
      <c r="CI48" s="636"/>
      <c r="CJ48" s="636"/>
      <c r="CK48" s="636"/>
      <c r="CL48" s="636"/>
      <c r="CM48" s="636"/>
      <c r="CN48" s="636"/>
      <c r="CO48" s="636"/>
      <c r="CP48" s="636"/>
      <c r="CQ48" s="636"/>
      <c r="CR48" s="636"/>
      <c r="CS48" s="636"/>
      <c r="CT48" s="636"/>
      <c r="CU48" s="636"/>
      <c r="CV48" s="636"/>
      <c r="CW48" s="636"/>
      <c r="CX48" s="636"/>
      <c r="CY48" s="636"/>
      <c r="CZ48" s="636"/>
      <c r="DA48" s="636"/>
      <c r="DB48" s="636"/>
      <c r="DC48" s="636"/>
      <c r="DD48" s="636"/>
      <c r="DE48" s="636"/>
      <c r="DF48" s="636"/>
      <c r="DG48" s="636"/>
      <c r="DH48" s="636"/>
      <c r="DI48" s="636"/>
    </row>
    <row r="49" spans="5:113" x14ac:dyDescent="0.2">
      <c r="E49" s="637" t="s">
        <v>197</v>
      </c>
      <c r="F49" s="637"/>
      <c r="G49" s="637"/>
      <c r="H49" s="637"/>
      <c r="I49" s="637"/>
      <c r="J49" s="637"/>
      <c r="K49" s="637"/>
      <c r="L49" s="637"/>
      <c r="M49" s="637"/>
      <c r="N49" s="637"/>
      <c r="O49" s="637"/>
      <c r="P49" s="637"/>
      <c r="Q49" s="637"/>
      <c r="R49" s="637"/>
      <c r="S49" s="637"/>
      <c r="T49" s="637"/>
      <c r="U49" s="637"/>
      <c r="V49" s="637"/>
      <c r="W49" s="637"/>
      <c r="X49" s="637"/>
      <c r="Y49" s="637"/>
      <c r="Z49" s="637"/>
      <c r="AA49" s="637"/>
      <c r="AB49" s="637"/>
      <c r="AC49" s="637"/>
      <c r="AD49" s="637"/>
      <c r="AE49" s="637"/>
      <c r="AF49" s="637"/>
      <c r="AG49" s="637"/>
      <c r="AH49" s="637"/>
      <c r="AI49" s="637"/>
      <c r="AJ49" s="637"/>
      <c r="AK49" s="637"/>
      <c r="AL49" s="637"/>
      <c r="AM49" s="637"/>
      <c r="AN49" s="637"/>
      <c r="AO49" s="637"/>
      <c r="AP49" s="637"/>
      <c r="AQ49" s="637"/>
      <c r="AR49" s="637"/>
      <c r="AS49" s="637"/>
      <c r="AT49" s="637"/>
      <c r="AU49" s="637"/>
      <c r="AV49" s="637"/>
      <c r="AW49" s="637"/>
      <c r="AX49" s="637"/>
      <c r="AY49" s="637"/>
      <c r="AZ49" s="637"/>
      <c r="BA49" s="637"/>
      <c r="BB49" s="637"/>
      <c r="BC49" s="637"/>
      <c r="BD49" s="637"/>
      <c r="BE49" s="637"/>
      <c r="BF49" s="637"/>
      <c r="BG49" s="637"/>
      <c r="BH49" s="637"/>
      <c r="BI49" s="637"/>
      <c r="BJ49" s="637"/>
      <c r="BK49" s="637"/>
      <c r="BL49" s="637"/>
      <c r="BM49" s="637"/>
      <c r="BN49" s="637"/>
      <c r="BO49" s="637"/>
      <c r="BP49" s="637"/>
      <c r="BQ49" s="637"/>
      <c r="BR49" s="637"/>
      <c r="BS49" s="637"/>
      <c r="BT49" s="637"/>
      <c r="BU49" s="637"/>
      <c r="BV49" s="637"/>
      <c r="BW49" s="637"/>
      <c r="BX49" s="637"/>
      <c r="BY49" s="637"/>
      <c r="BZ49" s="637"/>
      <c r="CA49" s="637"/>
      <c r="CB49" s="637"/>
      <c r="CC49" s="637"/>
      <c r="CD49" s="637"/>
      <c r="CE49" s="637"/>
      <c r="CF49" s="637"/>
      <c r="CG49" s="637"/>
      <c r="CH49" s="637"/>
      <c r="CI49" s="637"/>
      <c r="CJ49" s="637"/>
      <c r="CK49" s="637"/>
      <c r="CL49" s="637"/>
      <c r="CM49" s="637"/>
      <c r="CN49" s="637"/>
      <c r="CO49" s="637"/>
      <c r="CP49" s="637"/>
      <c r="CQ49" s="637"/>
      <c r="CR49" s="637"/>
      <c r="CS49" s="637"/>
      <c r="CT49" s="637"/>
      <c r="CU49" s="637"/>
      <c r="CV49" s="637"/>
      <c r="CW49" s="637"/>
      <c r="CX49" s="637"/>
      <c r="CY49" s="637"/>
      <c r="CZ49" s="637"/>
      <c r="DA49" s="637"/>
      <c r="DB49" s="637"/>
      <c r="DC49" s="637"/>
      <c r="DD49" s="637"/>
      <c r="DE49" s="637"/>
      <c r="DF49" s="637"/>
      <c r="DG49" s="637"/>
      <c r="DH49" s="637"/>
      <c r="DI49" s="637"/>
    </row>
    <row r="50" spans="5:113" x14ac:dyDescent="0.2">
      <c r="E50" s="636" t="s">
        <v>198</v>
      </c>
      <c r="F50" s="636"/>
      <c r="G50" s="636"/>
      <c r="H50" s="636"/>
      <c r="I50" s="636"/>
      <c r="J50" s="636"/>
      <c r="K50" s="636"/>
      <c r="L50" s="636"/>
      <c r="M50" s="636"/>
      <c r="N50" s="636"/>
      <c r="O50" s="636"/>
      <c r="P50" s="636"/>
      <c r="Q50" s="636"/>
      <c r="R50" s="636"/>
      <c r="S50" s="636"/>
      <c r="T50" s="636"/>
      <c r="U50" s="636"/>
      <c r="V50" s="636"/>
      <c r="W50" s="636"/>
      <c r="X50" s="636"/>
      <c r="Y50" s="636"/>
      <c r="Z50" s="636"/>
      <c r="AA50" s="636"/>
      <c r="AB50" s="636"/>
      <c r="AC50" s="636"/>
      <c r="AD50" s="636"/>
      <c r="AE50" s="636"/>
      <c r="AF50" s="636"/>
      <c r="AG50" s="636"/>
      <c r="AH50" s="636"/>
      <c r="AI50" s="636"/>
      <c r="AJ50" s="636"/>
      <c r="AK50" s="636"/>
      <c r="AL50" s="636"/>
      <c r="AM50" s="636"/>
      <c r="AN50" s="636"/>
      <c r="AO50" s="636"/>
      <c r="AP50" s="636"/>
      <c r="AQ50" s="636"/>
      <c r="AR50" s="636"/>
      <c r="AS50" s="636"/>
      <c r="AT50" s="636"/>
      <c r="AU50" s="636"/>
      <c r="AV50" s="636"/>
      <c r="AW50" s="636"/>
      <c r="AX50" s="636"/>
      <c r="AY50" s="636"/>
      <c r="AZ50" s="636"/>
      <c r="BA50" s="636"/>
      <c r="BB50" s="636"/>
      <c r="BC50" s="636"/>
      <c r="BD50" s="636"/>
      <c r="BE50" s="636"/>
      <c r="BF50" s="636"/>
      <c r="BG50" s="636"/>
      <c r="BH50" s="636"/>
      <c r="BI50" s="636"/>
      <c r="BJ50" s="636"/>
      <c r="BK50" s="636"/>
      <c r="BL50" s="636"/>
      <c r="BM50" s="636"/>
      <c r="BN50" s="636"/>
      <c r="BO50" s="636"/>
      <c r="BP50" s="636"/>
      <c r="BQ50" s="636"/>
      <c r="BR50" s="636"/>
      <c r="BS50" s="636"/>
      <c r="BT50" s="636"/>
      <c r="BU50" s="636"/>
      <c r="BV50" s="636"/>
      <c r="BW50" s="636"/>
      <c r="BX50" s="636"/>
      <c r="BY50" s="636"/>
      <c r="BZ50" s="636"/>
      <c r="CA50" s="636"/>
      <c r="CB50" s="636"/>
      <c r="CC50" s="636"/>
      <c r="CD50" s="636"/>
      <c r="CE50" s="636"/>
      <c r="CF50" s="636"/>
      <c r="CG50" s="636"/>
      <c r="CH50" s="636"/>
      <c r="CI50" s="636"/>
      <c r="CJ50" s="636"/>
      <c r="CK50" s="636"/>
      <c r="CL50" s="636"/>
      <c r="CM50" s="636"/>
      <c r="CN50" s="636"/>
      <c r="CO50" s="636"/>
      <c r="CP50" s="636"/>
      <c r="CQ50" s="636"/>
      <c r="CR50" s="636"/>
      <c r="CS50" s="636"/>
      <c r="CT50" s="636"/>
      <c r="CU50" s="636"/>
      <c r="CV50" s="636"/>
      <c r="CW50" s="636"/>
      <c r="CX50" s="636"/>
      <c r="CY50" s="636"/>
      <c r="CZ50" s="636"/>
      <c r="DA50" s="636"/>
      <c r="DB50" s="636"/>
      <c r="DC50" s="636"/>
      <c r="DD50" s="636"/>
      <c r="DE50" s="636"/>
      <c r="DF50" s="636"/>
      <c r="DG50" s="636"/>
      <c r="DH50" s="636"/>
      <c r="DI50" s="636"/>
    </row>
    <row r="51" spans="5:113" x14ac:dyDescent="0.2">
      <c r="E51" s="636" t="s">
        <v>199</v>
      </c>
      <c r="F51" s="636"/>
      <c r="G51" s="636"/>
      <c r="H51" s="636"/>
      <c r="I51" s="636"/>
      <c r="J51" s="636"/>
      <c r="K51" s="636"/>
      <c r="L51" s="636"/>
      <c r="M51" s="636"/>
      <c r="N51" s="636"/>
      <c r="O51" s="636"/>
      <c r="P51" s="636"/>
      <c r="Q51" s="636"/>
      <c r="R51" s="636"/>
      <c r="S51" s="636"/>
      <c r="T51" s="636"/>
      <c r="U51" s="636"/>
      <c r="V51" s="636"/>
      <c r="W51" s="636"/>
      <c r="X51" s="636"/>
      <c r="Y51" s="636"/>
      <c r="Z51" s="636"/>
      <c r="AA51" s="636"/>
      <c r="AB51" s="636"/>
      <c r="AC51" s="636"/>
      <c r="AD51" s="636"/>
      <c r="AE51" s="636"/>
      <c r="AF51" s="636"/>
      <c r="AG51" s="636"/>
      <c r="AH51" s="636"/>
      <c r="AI51" s="636"/>
      <c r="AJ51" s="636"/>
      <c r="AK51" s="636"/>
      <c r="AL51" s="636"/>
      <c r="AM51" s="636"/>
      <c r="AN51" s="636"/>
      <c r="AO51" s="636"/>
      <c r="AP51" s="636"/>
      <c r="AQ51" s="636"/>
      <c r="AR51" s="636"/>
      <c r="AS51" s="636"/>
      <c r="AT51" s="636"/>
      <c r="AU51" s="636"/>
      <c r="AV51" s="636"/>
      <c r="AW51" s="636"/>
      <c r="AX51" s="636"/>
      <c r="AY51" s="636"/>
      <c r="AZ51" s="636"/>
      <c r="BA51" s="636"/>
      <c r="BB51" s="636"/>
      <c r="BC51" s="636"/>
      <c r="BD51" s="636"/>
      <c r="BE51" s="636"/>
      <c r="BF51" s="636"/>
      <c r="BG51" s="636"/>
      <c r="BH51" s="636"/>
      <c r="BI51" s="636"/>
      <c r="BJ51" s="636"/>
      <c r="BK51" s="636"/>
      <c r="BL51" s="636"/>
      <c r="BM51" s="636"/>
      <c r="BN51" s="636"/>
      <c r="BO51" s="636"/>
      <c r="BP51" s="636"/>
      <c r="BQ51" s="636"/>
      <c r="BR51" s="636"/>
      <c r="BS51" s="636"/>
      <c r="BT51" s="636"/>
      <c r="BU51" s="636"/>
      <c r="BV51" s="636"/>
      <c r="BW51" s="636"/>
      <c r="BX51" s="636"/>
      <c r="BY51" s="636"/>
      <c r="BZ51" s="636"/>
      <c r="CA51" s="636"/>
      <c r="CB51" s="636"/>
      <c r="CC51" s="636"/>
      <c r="CD51" s="636"/>
      <c r="CE51" s="636"/>
      <c r="CF51" s="636"/>
      <c r="CG51" s="636"/>
      <c r="CH51" s="636"/>
      <c r="CI51" s="636"/>
      <c r="CJ51" s="636"/>
      <c r="CK51" s="636"/>
      <c r="CL51" s="636"/>
      <c r="CM51" s="636"/>
      <c r="CN51" s="636"/>
      <c r="CO51" s="636"/>
      <c r="CP51" s="636"/>
      <c r="CQ51" s="636"/>
      <c r="CR51" s="636"/>
      <c r="CS51" s="636"/>
      <c r="CT51" s="636"/>
      <c r="CU51" s="636"/>
      <c r="CV51" s="636"/>
      <c r="CW51" s="636"/>
      <c r="CX51" s="636"/>
      <c r="CY51" s="636"/>
      <c r="CZ51" s="636"/>
      <c r="DA51" s="636"/>
      <c r="DB51" s="636"/>
      <c r="DC51" s="636"/>
      <c r="DD51" s="636"/>
      <c r="DE51" s="636"/>
      <c r="DF51" s="636"/>
      <c r="DG51" s="636"/>
      <c r="DH51" s="636"/>
      <c r="DI51" s="636"/>
    </row>
    <row r="52" spans="5:113" x14ac:dyDescent="0.2">
      <c r="E52" s="636" t="s">
        <v>200</v>
      </c>
      <c r="F52" s="636"/>
      <c r="G52" s="636"/>
      <c r="H52" s="636"/>
      <c r="I52" s="636"/>
      <c r="J52" s="636"/>
      <c r="K52" s="636"/>
      <c r="L52" s="636"/>
      <c r="M52" s="636"/>
      <c r="N52" s="636"/>
      <c r="O52" s="636"/>
      <c r="P52" s="636"/>
      <c r="Q52" s="636"/>
      <c r="R52" s="636"/>
      <c r="S52" s="636"/>
      <c r="T52" s="636"/>
      <c r="U52" s="636"/>
      <c r="V52" s="636"/>
      <c r="W52" s="636"/>
      <c r="X52" s="636"/>
      <c r="Y52" s="636"/>
      <c r="Z52" s="636"/>
      <c r="AA52" s="636"/>
      <c r="AB52" s="636"/>
      <c r="AC52" s="636"/>
      <c r="AD52" s="636"/>
      <c r="AE52" s="636"/>
      <c r="AF52" s="636"/>
      <c r="AG52" s="636"/>
      <c r="AH52" s="636"/>
      <c r="AI52" s="636"/>
      <c r="AJ52" s="636"/>
      <c r="AK52" s="636"/>
      <c r="AL52" s="636"/>
      <c r="AM52" s="636"/>
      <c r="AN52" s="636"/>
      <c r="AO52" s="636"/>
      <c r="AP52" s="636"/>
      <c r="AQ52" s="636"/>
      <c r="AR52" s="636"/>
      <c r="AS52" s="636"/>
      <c r="AT52" s="636"/>
      <c r="AU52" s="636"/>
      <c r="AV52" s="636"/>
      <c r="AW52" s="636"/>
      <c r="AX52" s="636"/>
      <c r="AY52" s="636"/>
      <c r="AZ52" s="636"/>
      <c r="BA52" s="636"/>
      <c r="BB52" s="636"/>
      <c r="BC52" s="636"/>
      <c r="BD52" s="636"/>
      <c r="BE52" s="636"/>
      <c r="BF52" s="636"/>
      <c r="BG52" s="636"/>
      <c r="BH52" s="636"/>
      <c r="BI52" s="636"/>
      <c r="BJ52" s="636"/>
      <c r="BK52" s="636"/>
      <c r="BL52" s="636"/>
      <c r="BM52" s="636"/>
      <c r="BN52" s="636"/>
      <c r="BO52" s="636"/>
      <c r="BP52" s="636"/>
      <c r="BQ52" s="636"/>
      <c r="BR52" s="636"/>
      <c r="BS52" s="636"/>
      <c r="BT52" s="636"/>
      <c r="BU52" s="636"/>
      <c r="BV52" s="636"/>
      <c r="BW52" s="636"/>
      <c r="BX52" s="636"/>
      <c r="BY52" s="636"/>
      <c r="BZ52" s="636"/>
      <c r="CA52" s="636"/>
      <c r="CB52" s="636"/>
      <c r="CC52" s="636"/>
      <c r="CD52" s="636"/>
      <c r="CE52" s="636"/>
      <c r="CF52" s="636"/>
      <c r="CG52" s="636"/>
      <c r="CH52" s="636"/>
      <c r="CI52" s="636"/>
      <c r="CJ52" s="636"/>
      <c r="CK52" s="636"/>
      <c r="CL52" s="636"/>
      <c r="CM52" s="636"/>
      <c r="CN52" s="636"/>
      <c r="CO52" s="636"/>
      <c r="CP52" s="636"/>
      <c r="CQ52" s="636"/>
      <c r="CR52" s="636"/>
      <c r="CS52" s="636"/>
      <c r="CT52" s="636"/>
      <c r="CU52" s="636"/>
      <c r="CV52" s="636"/>
      <c r="CW52" s="636"/>
      <c r="CX52" s="636"/>
      <c r="CY52" s="636"/>
      <c r="CZ52" s="636"/>
      <c r="DA52" s="636"/>
      <c r="DB52" s="636"/>
      <c r="DC52" s="636"/>
      <c r="DD52" s="636"/>
      <c r="DE52" s="636"/>
      <c r="DF52" s="636"/>
      <c r="DG52" s="636"/>
      <c r="DH52" s="636"/>
      <c r="DI52" s="636"/>
    </row>
    <row r="53" spans="5:113" x14ac:dyDescent="0.2">
      <c r="E53" s="636" t="s">
        <v>201</v>
      </c>
      <c r="F53" s="636"/>
      <c r="G53" s="636"/>
      <c r="H53" s="636"/>
      <c r="I53" s="636"/>
      <c r="J53" s="636"/>
      <c r="K53" s="636"/>
      <c r="L53" s="636"/>
      <c r="M53" s="636"/>
      <c r="N53" s="636"/>
      <c r="O53" s="636"/>
      <c r="P53" s="636"/>
      <c r="Q53" s="636"/>
      <c r="R53" s="636"/>
      <c r="S53" s="636"/>
      <c r="T53" s="636"/>
      <c r="U53" s="636"/>
      <c r="V53" s="636"/>
      <c r="W53" s="636"/>
      <c r="X53" s="636"/>
      <c r="Y53" s="636"/>
      <c r="Z53" s="636"/>
      <c r="AA53" s="636"/>
      <c r="AB53" s="636"/>
      <c r="AC53" s="636"/>
      <c r="AD53" s="636"/>
      <c r="AE53" s="636"/>
      <c r="AF53" s="636"/>
      <c r="AG53" s="636"/>
      <c r="AH53" s="636"/>
      <c r="AI53" s="636"/>
      <c r="AJ53" s="636"/>
      <c r="AK53" s="636"/>
      <c r="AL53" s="636"/>
      <c r="AM53" s="636"/>
      <c r="AN53" s="636"/>
      <c r="AO53" s="636"/>
      <c r="AP53" s="636"/>
      <c r="AQ53" s="636"/>
      <c r="AR53" s="636"/>
      <c r="AS53" s="636"/>
      <c r="AT53" s="636"/>
      <c r="AU53" s="636"/>
      <c r="AV53" s="636"/>
      <c r="AW53" s="636"/>
      <c r="AX53" s="636"/>
      <c r="AY53" s="636"/>
      <c r="AZ53" s="636"/>
      <c r="BA53" s="636"/>
      <c r="BB53" s="636"/>
      <c r="BC53" s="636"/>
      <c r="BD53" s="636"/>
      <c r="BE53" s="636"/>
      <c r="BF53" s="636"/>
      <c r="BG53" s="636"/>
      <c r="BH53" s="636"/>
      <c r="BI53" s="636"/>
      <c r="BJ53" s="636"/>
      <c r="BK53" s="636"/>
      <c r="BL53" s="636"/>
      <c r="BM53" s="636"/>
      <c r="BN53" s="636"/>
      <c r="BO53" s="636"/>
      <c r="BP53" s="636"/>
      <c r="BQ53" s="636"/>
      <c r="BR53" s="636"/>
      <c r="BS53" s="636"/>
      <c r="BT53" s="636"/>
      <c r="BU53" s="636"/>
      <c r="BV53" s="636"/>
      <c r="BW53" s="636"/>
      <c r="BX53" s="636"/>
      <c r="BY53" s="636"/>
      <c r="BZ53" s="636"/>
      <c r="CA53" s="636"/>
      <c r="CB53" s="636"/>
      <c r="CC53" s="636"/>
      <c r="CD53" s="636"/>
      <c r="CE53" s="636"/>
      <c r="CF53" s="636"/>
      <c r="CG53" s="636"/>
      <c r="CH53" s="636"/>
      <c r="CI53" s="636"/>
      <c r="CJ53" s="636"/>
      <c r="CK53" s="636"/>
      <c r="CL53" s="636"/>
      <c r="CM53" s="636"/>
      <c r="CN53" s="636"/>
      <c r="CO53" s="636"/>
      <c r="CP53" s="636"/>
      <c r="CQ53" s="636"/>
      <c r="CR53" s="636"/>
      <c r="CS53" s="636"/>
      <c r="CT53" s="636"/>
      <c r="CU53" s="636"/>
      <c r="CV53" s="636"/>
      <c r="CW53" s="636"/>
      <c r="CX53" s="636"/>
      <c r="CY53" s="636"/>
      <c r="CZ53" s="636"/>
      <c r="DA53" s="636"/>
      <c r="DB53" s="636"/>
      <c r="DC53" s="636"/>
      <c r="DD53" s="636"/>
      <c r="DE53" s="636"/>
      <c r="DF53" s="636"/>
      <c r="DG53" s="636"/>
      <c r="DH53" s="636"/>
      <c r="DI53" s="636"/>
    </row>
    <row r="54" spans="5:113" x14ac:dyDescent="0.2"/>
    <row r="55" spans="5:113" x14ac:dyDescent="0.2"/>
    <row r="56" spans="5:113" x14ac:dyDescent="0.2"/>
  </sheetData>
  <sheetProtection algorithmName="SHA-512" hashValue="GKltt+X4Op46S+mejoUOrK/Gx3YYigJoh7lIhlDS+nNn+WBPXkYqcqCSMW0YW1ZH/Pwfs6jBJECqIBBpyzNnHA==" saltValue="WFomXD2m4iqSldcJ07YnT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2"/>
  <cols>
    <col min="1" max="1" width="1.6640625" style="214" customWidth="1"/>
    <col min="2" max="2" width="2.33203125" style="214" customWidth="1"/>
    <col min="3" max="16" width="2.6640625" style="214" customWidth="1"/>
    <col min="17" max="17" width="2.33203125" style="214" customWidth="1"/>
    <col min="18" max="95" width="1.6640625" style="214" customWidth="1"/>
    <col min="96" max="133" width="1.6640625" style="226" customWidth="1"/>
    <col min="134" max="143" width="1.6640625" style="214" customWidth="1"/>
    <col min="144" max="16384" width="0" style="214" hidden="1"/>
  </cols>
  <sheetData>
    <row r="1" spans="2:143" ht="22.5" customHeight="1" thickBot="1" x14ac:dyDescent="0.25">
      <c r="B1" s="212"/>
      <c r="C1" s="213"/>
      <c r="D1" s="213"/>
      <c r="E1" s="213"/>
      <c r="F1" s="213"/>
      <c r="G1" s="213"/>
      <c r="H1" s="213"/>
      <c r="I1" s="213"/>
      <c r="J1" s="213"/>
      <c r="K1" s="213"/>
      <c r="L1" s="213"/>
      <c r="M1" s="213"/>
      <c r="N1" s="213"/>
      <c r="O1" s="213"/>
      <c r="P1" s="213"/>
      <c r="Q1" s="213"/>
      <c r="R1" s="213"/>
      <c r="S1" s="213"/>
      <c r="T1" s="213"/>
      <c r="U1" s="213"/>
      <c r="V1" s="213"/>
      <c r="W1" s="213"/>
      <c r="X1" s="213"/>
      <c r="Y1" s="213"/>
      <c r="Z1" s="213"/>
      <c r="AA1" s="213"/>
      <c r="AB1" s="213"/>
      <c r="AC1" s="213"/>
      <c r="AD1" s="213"/>
      <c r="AE1" s="213"/>
      <c r="AF1" s="213"/>
      <c r="AG1" s="213"/>
      <c r="AH1" s="213"/>
      <c r="AI1" s="213"/>
      <c r="AJ1" s="213"/>
      <c r="AK1" s="213"/>
      <c r="AL1" s="213"/>
      <c r="AM1" s="213"/>
      <c r="AN1" s="213"/>
      <c r="AO1" s="213"/>
      <c r="AP1" s="213"/>
      <c r="AQ1" s="213"/>
      <c r="AR1" s="213"/>
      <c r="AS1" s="213"/>
      <c r="AT1" s="213"/>
      <c r="AU1" s="213"/>
      <c r="AV1" s="213"/>
      <c r="AW1" s="213"/>
      <c r="AX1" s="213"/>
      <c r="AY1" s="213"/>
      <c r="AZ1" s="213"/>
      <c r="BA1" s="213"/>
      <c r="BB1" s="213"/>
      <c r="BC1" s="213"/>
      <c r="BD1" s="213"/>
      <c r="BE1" s="213"/>
      <c r="BF1" s="213"/>
      <c r="BG1" s="213"/>
      <c r="BH1" s="213"/>
      <c r="BI1" s="213"/>
      <c r="BJ1" s="213"/>
      <c r="BK1" s="213"/>
      <c r="BL1" s="213"/>
      <c r="BM1" s="213"/>
      <c r="BN1" s="213"/>
      <c r="BO1" s="213"/>
      <c r="BP1" s="213"/>
      <c r="BQ1" s="213"/>
      <c r="BR1" s="213"/>
      <c r="BS1" s="213"/>
      <c r="BT1" s="213"/>
      <c r="BU1" s="213"/>
      <c r="BV1" s="213"/>
      <c r="BW1" s="213"/>
      <c r="BX1" s="213"/>
      <c r="BY1" s="213"/>
      <c r="BZ1" s="213"/>
      <c r="CA1" s="213"/>
      <c r="CB1" s="213"/>
      <c r="CC1" s="213"/>
      <c r="CD1" s="213"/>
      <c r="CE1" s="213"/>
      <c r="CF1" s="213"/>
      <c r="CG1" s="213"/>
      <c r="CH1" s="213"/>
      <c r="CI1" s="213"/>
      <c r="CJ1" s="213"/>
      <c r="CK1" s="213"/>
      <c r="CL1" s="213"/>
      <c r="CM1" s="213"/>
      <c r="CN1" s="213"/>
      <c r="CO1" s="213"/>
      <c r="CP1" s="213"/>
      <c r="CQ1" s="213"/>
      <c r="CR1" s="213"/>
      <c r="CS1" s="213"/>
      <c r="CT1" s="213"/>
      <c r="CU1" s="213"/>
      <c r="CV1" s="213"/>
      <c r="CW1" s="213"/>
      <c r="CX1" s="213"/>
      <c r="CY1" s="213"/>
      <c r="CZ1" s="213"/>
      <c r="DA1" s="213"/>
      <c r="DB1" s="213"/>
      <c r="DC1" s="213"/>
      <c r="DD1" s="213"/>
      <c r="DE1" s="213"/>
      <c r="DF1" s="213"/>
      <c r="DG1" s="213"/>
      <c r="DH1" s="638" t="s">
        <v>202</v>
      </c>
      <c r="DI1" s="639"/>
      <c r="DJ1" s="639"/>
      <c r="DK1" s="639"/>
      <c r="DL1" s="639"/>
      <c r="DM1" s="639"/>
      <c r="DN1" s="640"/>
      <c r="DO1" s="214"/>
      <c r="DP1" s="638" t="s">
        <v>203</v>
      </c>
      <c r="DQ1" s="639"/>
      <c r="DR1" s="639"/>
      <c r="DS1" s="639"/>
      <c r="DT1" s="639"/>
      <c r="DU1" s="639"/>
      <c r="DV1" s="639"/>
      <c r="DW1" s="639"/>
      <c r="DX1" s="639"/>
      <c r="DY1" s="639"/>
      <c r="DZ1" s="639"/>
      <c r="EA1" s="639"/>
      <c r="EB1" s="639"/>
      <c r="EC1" s="640"/>
      <c r="ED1" s="213"/>
      <c r="EE1" s="213"/>
      <c r="EF1" s="213"/>
      <c r="EG1" s="213"/>
      <c r="EH1" s="213"/>
      <c r="EI1" s="213"/>
      <c r="EJ1" s="213"/>
      <c r="EK1" s="213"/>
      <c r="EL1" s="213"/>
      <c r="EM1" s="213"/>
    </row>
    <row r="2" spans="2:143" ht="22.5" customHeight="1" x14ac:dyDescent="0.2">
      <c r="B2" s="215" t="s">
        <v>204</v>
      </c>
      <c r="R2" s="216"/>
      <c r="S2" s="216"/>
      <c r="T2" s="216"/>
      <c r="U2" s="216"/>
      <c r="V2" s="216"/>
      <c r="W2" s="216"/>
      <c r="X2" s="216"/>
      <c r="Y2" s="216"/>
      <c r="Z2" s="216"/>
      <c r="AA2" s="216"/>
      <c r="AB2" s="216"/>
      <c r="AC2" s="216"/>
      <c r="AE2" s="217"/>
      <c r="AF2" s="217"/>
      <c r="AG2" s="217"/>
      <c r="AH2" s="217"/>
      <c r="AI2" s="217"/>
      <c r="AJ2" s="216"/>
      <c r="AK2" s="216"/>
      <c r="AL2" s="216"/>
      <c r="AM2" s="216"/>
      <c r="AN2" s="216"/>
      <c r="AO2" s="216"/>
      <c r="AP2" s="216"/>
      <c r="CD2" s="213"/>
      <c r="CE2" s="213"/>
      <c r="CF2" s="213"/>
      <c r="CG2" s="213"/>
      <c r="CH2" s="213"/>
      <c r="CI2" s="213"/>
      <c r="CJ2" s="213"/>
      <c r="CK2" s="213"/>
      <c r="CL2" s="213"/>
      <c r="CM2" s="213"/>
      <c r="CN2" s="213"/>
      <c r="CO2" s="213"/>
      <c r="CP2" s="213"/>
      <c r="CQ2" s="213"/>
      <c r="CR2" s="213"/>
      <c r="CS2" s="213"/>
      <c r="CT2" s="213"/>
      <c r="CU2" s="213"/>
      <c r="CV2" s="213"/>
      <c r="CW2" s="213"/>
      <c r="CX2" s="213"/>
      <c r="CY2" s="213"/>
      <c r="CZ2" s="213"/>
      <c r="DA2" s="213"/>
      <c r="DB2" s="213"/>
      <c r="DC2" s="213"/>
      <c r="DD2" s="213"/>
      <c r="DE2" s="213"/>
      <c r="DF2" s="213"/>
      <c r="DG2" s="213"/>
      <c r="DH2" s="213"/>
      <c r="DI2" s="213"/>
      <c r="DJ2" s="213"/>
      <c r="DK2" s="213"/>
      <c r="DL2" s="213"/>
      <c r="DM2" s="213"/>
      <c r="DN2" s="213"/>
      <c r="DO2" s="213"/>
      <c r="DP2" s="213"/>
      <c r="DQ2" s="213"/>
      <c r="DR2" s="213"/>
      <c r="DS2" s="213"/>
      <c r="DT2" s="213"/>
      <c r="DU2" s="213"/>
      <c r="DV2" s="213"/>
      <c r="DW2" s="213"/>
      <c r="DX2" s="213"/>
      <c r="DY2" s="213"/>
      <c r="DZ2" s="213"/>
      <c r="EA2" s="213"/>
      <c r="EB2" s="213"/>
      <c r="EC2" s="213"/>
    </row>
    <row r="3" spans="2:143" ht="11.25" customHeight="1" x14ac:dyDescent="0.2">
      <c r="B3" s="641" t="s">
        <v>205</v>
      </c>
      <c r="C3" s="642"/>
      <c r="D3" s="642"/>
      <c r="E3" s="642"/>
      <c r="F3" s="642"/>
      <c r="G3" s="642"/>
      <c r="H3" s="642"/>
      <c r="I3" s="642"/>
      <c r="J3" s="642"/>
      <c r="K3" s="642"/>
      <c r="L3" s="642"/>
      <c r="M3" s="642"/>
      <c r="N3" s="642"/>
      <c r="O3" s="642"/>
      <c r="P3" s="642"/>
      <c r="Q3" s="642"/>
      <c r="R3" s="642"/>
      <c r="S3" s="642"/>
      <c r="T3" s="642"/>
      <c r="U3" s="642"/>
      <c r="V3" s="642"/>
      <c r="W3" s="642"/>
      <c r="X3" s="642"/>
      <c r="Y3" s="642"/>
      <c r="Z3" s="642"/>
      <c r="AA3" s="642"/>
      <c r="AB3" s="642"/>
      <c r="AC3" s="642"/>
      <c r="AD3" s="642"/>
      <c r="AE3" s="642"/>
      <c r="AF3" s="642"/>
      <c r="AG3" s="642"/>
      <c r="AH3" s="642"/>
      <c r="AI3" s="642"/>
      <c r="AJ3" s="642"/>
      <c r="AK3" s="642"/>
      <c r="AL3" s="642"/>
      <c r="AM3" s="642"/>
      <c r="AN3" s="642"/>
      <c r="AO3" s="642"/>
      <c r="AP3" s="641" t="s">
        <v>206</v>
      </c>
      <c r="AQ3" s="642"/>
      <c r="AR3" s="642"/>
      <c r="AS3" s="642"/>
      <c r="AT3" s="642"/>
      <c r="AU3" s="642"/>
      <c r="AV3" s="642"/>
      <c r="AW3" s="642"/>
      <c r="AX3" s="642"/>
      <c r="AY3" s="642"/>
      <c r="AZ3" s="642"/>
      <c r="BA3" s="642"/>
      <c r="BB3" s="642"/>
      <c r="BC3" s="642"/>
      <c r="BD3" s="642"/>
      <c r="BE3" s="642"/>
      <c r="BF3" s="642"/>
      <c r="BG3" s="642"/>
      <c r="BH3" s="642"/>
      <c r="BI3" s="642"/>
      <c r="BJ3" s="642"/>
      <c r="BK3" s="642"/>
      <c r="BL3" s="642"/>
      <c r="BM3" s="642"/>
      <c r="BN3" s="642"/>
      <c r="BO3" s="642"/>
      <c r="BP3" s="642"/>
      <c r="BQ3" s="642"/>
      <c r="BR3" s="642"/>
      <c r="BS3" s="642"/>
      <c r="BT3" s="642"/>
      <c r="BU3" s="642"/>
      <c r="BV3" s="642"/>
      <c r="BW3" s="642"/>
      <c r="BX3" s="642"/>
      <c r="BY3" s="642"/>
      <c r="BZ3" s="642"/>
      <c r="CA3" s="642"/>
      <c r="CB3" s="643"/>
      <c r="CD3" s="641" t="s">
        <v>207</v>
      </c>
      <c r="CE3" s="642"/>
      <c r="CF3" s="642"/>
      <c r="CG3" s="642"/>
      <c r="CH3" s="642"/>
      <c r="CI3" s="642"/>
      <c r="CJ3" s="642"/>
      <c r="CK3" s="642"/>
      <c r="CL3" s="642"/>
      <c r="CM3" s="642"/>
      <c r="CN3" s="642"/>
      <c r="CO3" s="642"/>
      <c r="CP3" s="642"/>
      <c r="CQ3" s="642"/>
      <c r="CR3" s="642"/>
      <c r="CS3" s="642"/>
      <c r="CT3" s="642"/>
      <c r="CU3" s="642"/>
      <c r="CV3" s="642"/>
      <c r="CW3" s="642"/>
      <c r="CX3" s="642"/>
      <c r="CY3" s="642"/>
      <c r="CZ3" s="642"/>
      <c r="DA3" s="642"/>
      <c r="DB3" s="642"/>
      <c r="DC3" s="642"/>
      <c r="DD3" s="642"/>
      <c r="DE3" s="642"/>
      <c r="DF3" s="642"/>
      <c r="DG3" s="642"/>
      <c r="DH3" s="642"/>
      <c r="DI3" s="642"/>
      <c r="DJ3" s="642"/>
      <c r="DK3" s="642"/>
      <c r="DL3" s="642"/>
      <c r="DM3" s="642"/>
      <c r="DN3" s="642"/>
      <c r="DO3" s="642"/>
      <c r="DP3" s="642"/>
      <c r="DQ3" s="642"/>
      <c r="DR3" s="642"/>
      <c r="DS3" s="642"/>
      <c r="DT3" s="642"/>
      <c r="DU3" s="642"/>
      <c r="DV3" s="642"/>
      <c r="DW3" s="642"/>
      <c r="DX3" s="642"/>
      <c r="DY3" s="642"/>
      <c r="DZ3" s="642"/>
      <c r="EA3" s="642"/>
      <c r="EB3" s="642"/>
      <c r="EC3" s="643"/>
    </row>
    <row r="4" spans="2:143" ht="11.25" customHeight="1" x14ac:dyDescent="0.2">
      <c r="B4" s="641" t="s">
        <v>1</v>
      </c>
      <c r="C4" s="642"/>
      <c r="D4" s="642"/>
      <c r="E4" s="642"/>
      <c r="F4" s="642"/>
      <c r="G4" s="642"/>
      <c r="H4" s="642"/>
      <c r="I4" s="642"/>
      <c r="J4" s="642"/>
      <c r="K4" s="642"/>
      <c r="L4" s="642"/>
      <c r="M4" s="642"/>
      <c r="N4" s="642"/>
      <c r="O4" s="642"/>
      <c r="P4" s="642"/>
      <c r="Q4" s="643"/>
      <c r="R4" s="641" t="s">
        <v>208</v>
      </c>
      <c r="S4" s="642"/>
      <c r="T4" s="642"/>
      <c r="U4" s="642"/>
      <c r="V4" s="642"/>
      <c r="W4" s="642"/>
      <c r="X4" s="642"/>
      <c r="Y4" s="643"/>
      <c r="Z4" s="641" t="s">
        <v>209</v>
      </c>
      <c r="AA4" s="642"/>
      <c r="AB4" s="642"/>
      <c r="AC4" s="643"/>
      <c r="AD4" s="641" t="s">
        <v>210</v>
      </c>
      <c r="AE4" s="642"/>
      <c r="AF4" s="642"/>
      <c r="AG4" s="642"/>
      <c r="AH4" s="642"/>
      <c r="AI4" s="642"/>
      <c r="AJ4" s="642"/>
      <c r="AK4" s="643"/>
      <c r="AL4" s="641" t="s">
        <v>209</v>
      </c>
      <c r="AM4" s="642"/>
      <c r="AN4" s="642"/>
      <c r="AO4" s="643"/>
      <c r="AP4" s="644" t="s">
        <v>211</v>
      </c>
      <c r="AQ4" s="644"/>
      <c r="AR4" s="644"/>
      <c r="AS4" s="644"/>
      <c r="AT4" s="644"/>
      <c r="AU4" s="644"/>
      <c r="AV4" s="644"/>
      <c r="AW4" s="644"/>
      <c r="AX4" s="644"/>
      <c r="AY4" s="644"/>
      <c r="AZ4" s="644"/>
      <c r="BA4" s="644"/>
      <c r="BB4" s="644"/>
      <c r="BC4" s="644"/>
      <c r="BD4" s="644"/>
      <c r="BE4" s="644"/>
      <c r="BF4" s="644"/>
      <c r="BG4" s="644" t="s">
        <v>212</v>
      </c>
      <c r="BH4" s="644"/>
      <c r="BI4" s="644"/>
      <c r="BJ4" s="644"/>
      <c r="BK4" s="644"/>
      <c r="BL4" s="644"/>
      <c r="BM4" s="644"/>
      <c r="BN4" s="644"/>
      <c r="BO4" s="644" t="s">
        <v>209</v>
      </c>
      <c r="BP4" s="644"/>
      <c r="BQ4" s="644"/>
      <c r="BR4" s="644"/>
      <c r="BS4" s="644" t="s">
        <v>213</v>
      </c>
      <c r="BT4" s="644"/>
      <c r="BU4" s="644"/>
      <c r="BV4" s="644"/>
      <c r="BW4" s="644"/>
      <c r="BX4" s="644"/>
      <c r="BY4" s="644"/>
      <c r="BZ4" s="644"/>
      <c r="CA4" s="644"/>
      <c r="CB4" s="644"/>
      <c r="CD4" s="641" t="s">
        <v>214</v>
      </c>
      <c r="CE4" s="642"/>
      <c r="CF4" s="642"/>
      <c r="CG4" s="642"/>
      <c r="CH4" s="642"/>
      <c r="CI4" s="642"/>
      <c r="CJ4" s="642"/>
      <c r="CK4" s="642"/>
      <c r="CL4" s="642"/>
      <c r="CM4" s="642"/>
      <c r="CN4" s="642"/>
      <c r="CO4" s="642"/>
      <c r="CP4" s="642"/>
      <c r="CQ4" s="642"/>
      <c r="CR4" s="642"/>
      <c r="CS4" s="642"/>
      <c r="CT4" s="642"/>
      <c r="CU4" s="642"/>
      <c r="CV4" s="642"/>
      <c r="CW4" s="642"/>
      <c r="CX4" s="642"/>
      <c r="CY4" s="642"/>
      <c r="CZ4" s="642"/>
      <c r="DA4" s="642"/>
      <c r="DB4" s="642"/>
      <c r="DC4" s="642"/>
      <c r="DD4" s="642"/>
      <c r="DE4" s="642"/>
      <c r="DF4" s="642"/>
      <c r="DG4" s="642"/>
      <c r="DH4" s="642"/>
      <c r="DI4" s="642"/>
      <c r="DJ4" s="642"/>
      <c r="DK4" s="642"/>
      <c r="DL4" s="642"/>
      <c r="DM4" s="642"/>
      <c r="DN4" s="642"/>
      <c r="DO4" s="642"/>
      <c r="DP4" s="642"/>
      <c r="DQ4" s="642"/>
      <c r="DR4" s="642"/>
      <c r="DS4" s="642"/>
      <c r="DT4" s="642"/>
      <c r="DU4" s="642"/>
      <c r="DV4" s="642"/>
      <c r="DW4" s="642"/>
      <c r="DX4" s="642"/>
      <c r="DY4" s="642"/>
      <c r="DZ4" s="642"/>
      <c r="EA4" s="642"/>
      <c r="EB4" s="642"/>
      <c r="EC4" s="643"/>
    </row>
    <row r="5" spans="2:143" ht="11.25" customHeight="1" x14ac:dyDescent="0.2">
      <c r="B5" s="645" t="s">
        <v>215</v>
      </c>
      <c r="C5" s="646"/>
      <c r="D5" s="646"/>
      <c r="E5" s="646"/>
      <c r="F5" s="646"/>
      <c r="G5" s="646"/>
      <c r="H5" s="646"/>
      <c r="I5" s="646"/>
      <c r="J5" s="646"/>
      <c r="K5" s="646"/>
      <c r="L5" s="646"/>
      <c r="M5" s="646"/>
      <c r="N5" s="646"/>
      <c r="O5" s="646"/>
      <c r="P5" s="646"/>
      <c r="Q5" s="647"/>
      <c r="R5" s="648">
        <v>268662</v>
      </c>
      <c r="S5" s="649"/>
      <c r="T5" s="649"/>
      <c r="U5" s="649"/>
      <c r="V5" s="649"/>
      <c r="W5" s="649"/>
      <c r="X5" s="649"/>
      <c r="Y5" s="650"/>
      <c r="Z5" s="651">
        <v>6.6</v>
      </c>
      <c r="AA5" s="651"/>
      <c r="AB5" s="651"/>
      <c r="AC5" s="651"/>
      <c r="AD5" s="652">
        <v>268662</v>
      </c>
      <c r="AE5" s="652"/>
      <c r="AF5" s="652"/>
      <c r="AG5" s="652"/>
      <c r="AH5" s="652"/>
      <c r="AI5" s="652"/>
      <c r="AJ5" s="652"/>
      <c r="AK5" s="652"/>
      <c r="AL5" s="653">
        <v>17.3</v>
      </c>
      <c r="AM5" s="654"/>
      <c r="AN5" s="654"/>
      <c r="AO5" s="655"/>
      <c r="AP5" s="645" t="s">
        <v>216</v>
      </c>
      <c r="AQ5" s="646"/>
      <c r="AR5" s="646"/>
      <c r="AS5" s="646"/>
      <c r="AT5" s="646"/>
      <c r="AU5" s="646"/>
      <c r="AV5" s="646"/>
      <c r="AW5" s="646"/>
      <c r="AX5" s="646"/>
      <c r="AY5" s="646"/>
      <c r="AZ5" s="646"/>
      <c r="BA5" s="646"/>
      <c r="BB5" s="646"/>
      <c r="BC5" s="646"/>
      <c r="BD5" s="646"/>
      <c r="BE5" s="646"/>
      <c r="BF5" s="647"/>
      <c r="BG5" s="659">
        <v>268662</v>
      </c>
      <c r="BH5" s="660"/>
      <c r="BI5" s="660"/>
      <c r="BJ5" s="660"/>
      <c r="BK5" s="660"/>
      <c r="BL5" s="660"/>
      <c r="BM5" s="660"/>
      <c r="BN5" s="661"/>
      <c r="BO5" s="662">
        <v>100</v>
      </c>
      <c r="BP5" s="662"/>
      <c r="BQ5" s="662"/>
      <c r="BR5" s="662"/>
      <c r="BS5" s="663" t="s">
        <v>122</v>
      </c>
      <c r="BT5" s="663"/>
      <c r="BU5" s="663"/>
      <c r="BV5" s="663"/>
      <c r="BW5" s="663"/>
      <c r="BX5" s="663"/>
      <c r="BY5" s="663"/>
      <c r="BZ5" s="663"/>
      <c r="CA5" s="663"/>
      <c r="CB5" s="667"/>
      <c r="CD5" s="641" t="s">
        <v>211</v>
      </c>
      <c r="CE5" s="642"/>
      <c r="CF5" s="642"/>
      <c r="CG5" s="642"/>
      <c r="CH5" s="642"/>
      <c r="CI5" s="642"/>
      <c r="CJ5" s="642"/>
      <c r="CK5" s="642"/>
      <c r="CL5" s="642"/>
      <c r="CM5" s="642"/>
      <c r="CN5" s="642"/>
      <c r="CO5" s="642"/>
      <c r="CP5" s="642"/>
      <c r="CQ5" s="643"/>
      <c r="CR5" s="641" t="s">
        <v>217</v>
      </c>
      <c r="CS5" s="642"/>
      <c r="CT5" s="642"/>
      <c r="CU5" s="642"/>
      <c r="CV5" s="642"/>
      <c r="CW5" s="642"/>
      <c r="CX5" s="642"/>
      <c r="CY5" s="643"/>
      <c r="CZ5" s="641" t="s">
        <v>209</v>
      </c>
      <c r="DA5" s="642"/>
      <c r="DB5" s="642"/>
      <c r="DC5" s="643"/>
      <c r="DD5" s="641" t="s">
        <v>218</v>
      </c>
      <c r="DE5" s="642"/>
      <c r="DF5" s="642"/>
      <c r="DG5" s="642"/>
      <c r="DH5" s="642"/>
      <c r="DI5" s="642"/>
      <c r="DJ5" s="642"/>
      <c r="DK5" s="642"/>
      <c r="DL5" s="642"/>
      <c r="DM5" s="642"/>
      <c r="DN5" s="642"/>
      <c r="DO5" s="642"/>
      <c r="DP5" s="643"/>
      <c r="DQ5" s="641" t="s">
        <v>219</v>
      </c>
      <c r="DR5" s="642"/>
      <c r="DS5" s="642"/>
      <c r="DT5" s="642"/>
      <c r="DU5" s="642"/>
      <c r="DV5" s="642"/>
      <c r="DW5" s="642"/>
      <c r="DX5" s="642"/>
      <c r="DY5" s="642"/>
      <c r="DZ5" s="642"/>
      <c r="EA5" s="642"/>
      <c r="EB5" s="642"/>
      <c r="EC5" s="643"/>
    </row>
    <row r="6" spans="2:143" ht="11.25" customHeight="1" x14ac:dyDescent="0.2">
      <c r="B6" s="656" t="s">
        <v>220</v>
      </c>
      <c r="C6" s="657"/>
      <c r="D6" s="657"/>
      <c r="E6" s="657"/>
      <c r="F6" s="657"/>
      <c r="G6" s="657"/>
      <c r="H6" s="657"/>
      <c r="I6" s="657"/>
      <c r="J6" s="657"/>
      <c r="K6" s="657"/>
      <c r="L6" s="657"/>
      <c r="M6" s="657"/>
      <c r="N6" s="657"/>
      <c r="O6" s="657"/>
      <c r="P6" s="657"/>
      <c r="Q6" s="658"/>
      <c r="R6" s="659">
        <v>14919</v>
      </c>
      <c r="S6" s="660"/>
      <c r="T6" s="660"/>
      <c r="U6" s="660"/>
      <c r="V6" s="660"/>
      <c r="W6" s="660"/>
      <c r="X6" s="660"/>
      <c r="Y6" s="661"/>
      <c r="Z6" s="662">
        <v>0.4</v>
      </c>
      <c r="AA6" s="662"/>
      <c r="AB6" s="662"/>
      <c r="AC6" s="662"/>
      <c r="AD6" s="663">
        <v>14919</v>
      </c>
      <c r="AE6" s="663"/>
      <c r="AF6" s="663"/>
      <c r="AG6" s="663"/>
      <c r="AH6" s="663"/>
      <c r="AI6" s="663"/>
      <c r="AJ6" s="663"/>
      <c r="AK6" s="663"/>
      <c r="AL6" s="664">
        <v>1</v>
      </c>
      <c r="AM6" s="665"/>
      <c r="AN6" s="665"/>
      <c r="AO6" s="666"/>
      <c r="AP6" s="656" t="s">
        <v>221</v>
      </c>
      <c r="AQ6" s="657"/>
      <c r="AR6" s="657"/>
      <c r="AS6" s="657"/>
      <c r="AT6" s="657"/>
      <c r="AU6" s="657"/>
      <c r="AV6" s="657"/>
      <c r="AW6" s="657"/>
      <c r="AX6" s="657"/>
      <c r="AY6" s="657"/>
      <c r="AZ6" s="657"/>
      <c r="BA6" s="657"/>
      <c r="BB6" s="657"/>
      <c r="BC6" s="657"/>
      <c r="BD6" s="657"/>
      <c r="BE6" s="657"/>
      <c r="BF6" s="658"/>
      <c r="BG6" s="659">
        <v>268662</v>
      </c>
      <c r="BH6" s="660"/>
      <c r="BI6" s="660"/>
      <c r="BJ6" s="660"/>
      <c r="BK6" s="660"/>
      <c r="BL6" s="660"/>
      <c r="BM6" s="660"/>
      <c r="BN6" s="661"/>
      <c r="BO6" s="662">
        <v>100</v>
      </c>
      <c r="BP6" s="662"/>
      <c r="BQ6" s="662"/>
      <c r="BR6" s="662"/>
      <c r="BS6" s="663" t="s">
        <v>122</v>
      </c>
      <c r="BT6" s="663"/>
      <c r="BU6" s="663"/>
      <c r="BV6" s="663"/>
      <c r="BW6" s="663"/>
      <c r="BX6" s="663"/>
      <c r="BY6" s="663"/>
      <c r="BZ6" s="663"/>
      <c r="CA6" s="663"/>
      <c r="CB6" s="667"/>
      <c r="CD6" s="645" t="s">
        <v>222</v>
      </c>
      <c r="CE6" s="646"/>
      <c r="CF6" s="646"/>
      <c r="CG6" s="646"/>
      <c r="CH6" s="646"/>
      <c r="CI6" s="646"/>
      <c r="CJ6" s="646"/>
      <c r="CK6" s="646"/>
      <c r="CL6" s="646"/>
      <c r="CM6" s="646"/>
      <c r="CN6" s="646"/>
      <c r="CO6" s="646"/>
      <c r="CP6" s="646"/>
      <c r="CQ6" s="647"/>
      <c r="CR6" s="659">
        <v>47308</v>
      </c>
      <c r="CS6" s="660"/>
      <c r="CT6" s="660"/>
      <c r="CU6" s="660"/>
      <c r="CV6" s="660"/>
      <c r="CW6" s="660"/>
      <c r="CX6" s="660"/>
      <c r="CY6" s="661"/>
      <c r="CZ6" s="653">
        <v>1.2</v>
      </c>
      <c r="DA6" s="654"/>
      <c r="DB6" s="654"/>
      <c r="DC6" s="670"/>
      <c r="DD6" s="668" t="s">
        <v>122</v>
      </c>
      <c r="DE6" s="660"/>
      <c r="DF6" s="660"/>
      <c r="DG6" s="660"/>
      <c r="DH6" s="660"/>
      <c r="DI6" s="660"/>
      <c r="DJ6" s="660"/>
      <c r="DK6" s="660"/>
      <c r="DL6" s="660"/>
      <c r="DM6" s="660"/>
      <c r="DN6" s="660"/>
      <c r="DO6" s="660"/>
      <c r="DP6" s="661"/>
      <c r="DQ6" s="668">
        <v>47308</v>
      </c>
      <c r="DR6" s="660"/>
      <c r="DS6" s="660"/>
      <c r="DT6" s="660"/>
      <c r="DU6" s="660"/>
      <c r="DV6" s="660"/>
      <c r="DW6" s="660"/>
      <c r="DX6" s="660"/>
      <c r="DY6" s="660"/>
      <c r="DZ6" s="660"/>
      <c r="EA6" s="660"/>
      <c r="EB6" s="660"/>
      <c r="EC6" s="669"/>
    </row>
    <row r="7" spans="2:143" ht="11.25" customHeight="1" x14ac:dyDescent="0.2">
      <c r="B7" s="656" t="s">
        <v>223</v>
      </c>
      <c r="C7" s="657"/>
      <c r="D7" s="657"/>
      <c r="E7" s="657"/>
      <c r="F7" s="657"/>
      <c r="G7" s="657"/>
      <c r="H7" s="657"/>
      <c r="I7" s="657"/>
      <c r="J7" s="657"/>
      <c r="K7" s="657"/>
      <c r="L7" s="657"/>
      <c r="M7" s="657"/>
      <c r="N7" s="657"/>
      <c r="O7" s="657"/>
      <c r="P7" s="657"/>
      <c r="Q7" s="658"/>
      <c r="R7" s="659">
        <v>216</v>
      </c>
      <c r="S7" s="660"/>
      <c r="T7" s="660"/>
      <c r="U7" s="660"/>
      <c r="V7" s="660"/>
      <c r="W7" s="660"/>
      <c r="X7" s="660"/>
      <c r="Y7" s="661"/>
      <c r="Z7" s="662">
        <v>0</v>
      </c>
      <c r="AA7" s="662"/>
      <c r="AB7" s="662"/>
      <c r="AC7" s="662"/>
      <c r="AD7" s="663">
        <v>216</v>
      </c>
      <c r="AE7" s="663"/>
      <c r="AF7" s="663"/>
      <c r="AG7" s="663"/>
      <c r="AH7" s="663"/>
      <c r="AI7" s="663"/>
      <c r="AJ7" s="663"/>
      <c r="AK7" s="663"/>
      <c r="AL7" s="664">
        <v>0</v>
      </c>
      <c r="AM7" s="665"/>
      <c r="AN7" s="665"/>
      <c r="AO7" s="666"/>
      <c r="AP7" s="656" t="s">
        <v>224</v>
      </c>
      <c r="AQ7" s="657"/>
      <c r="AR7" s="657"/>
      <c r="AS7" s="657"/>
      <c r="AT7" s="657"/>
      <c r="AU7" s="657"/>
      <c r="AV7" s="657"/>
      <c r="AW7" s="657"/>
      <c r="AX7" s="657"/>
      <c r="AY7" s="657"/>
      <c r="AZ7" s="657"/>
      <c r="BA7" s="657"/>
      <c r="BB7" s="657"/>
      <c r="BC7" s="657"/>
      <c r="BD7" s="657"/>
      <c r="BE7" s="657"/>
      <c r="BF7" s="658"/>
      <c r="BG7" s="659">
        <v>103833</v>
      </c>
      <c r="BH7" s="660"/>
      <c r="BI7" s="660"/>
      <c r="BJ7" s="660"/>
      <c r="BK7" s="660"/>
      <c r="BL7" s="660"/>
      <c r="BM7" s="660"/>
      <c r="BN7" s="661"/>
      <c r="BO7" s="662">
        <v>38.6</v>
      </c>
      <c r="BP7" s="662"/>
      <c r="BQ7" s="662"/>
      <c r="BR7" s="662"/>
      <c r="BS7" s="663" t="s">
        <v>122</v>
      </c>
      <c r="BT7" s="663"/>
      <c r="BU7" s="663"/>
      <c r="BV7" s="663"/>
      <c r="BW7" s="663"/>
      <c r="BX7" s="663"/>
      <c r="BY7" s="663"/>
      <c r="BZ7" s="663"/>
      <c r="CA7" s="663"/>
      <c r="CB7" s="667"/>
      <c r="CD7" s="656" t="s">
        <v>225</v>
      </c>
      <c r="CE7" s="657"/>
      <c r="CF7" s="657"/>
      <c r="CG7" s="657"/>
      <c r="CH7" s="657"/>
      <c r="CI7" s="657"/>
      <c r="CJ7" s="657"/>
      <c r="CK7" s="657"/>
      <c r="CL7" s="657"/>
      <c r="CM7" s="657"/>
      <c r="CN7" s="657"/>
      <c r="CO7" s="657"/>
      <c r="CP7" s="657"/>
      <c r="CQ7" s="658"/>
      <c r="CR7" s="659">
        <v>1836378</v>
      </c>
      <c r="CS7" s="660"/>
      <c r="CT7" s="660"/>
      <c r="CU7" s="660"/>
      <c r="CV7" s="660"/>
      <c r="CW7" s="660"/>
      <c r="CX7" s="660"/>
      <c r="CY7" s="661"/>
      <c r="CZ7" s="662">
        <v>46.3</v>
      </c>
      <c r="DA7" s="662"/>
      <c r="DB7" s="662"/>
      <c r="DC7" s="662"/>
      <c r="DD7" s="668">
        <v>153827</v>
      </c>
      <c r="DE7" s="660"/>
      <c r="DF7" s="660"/>
      <c r="DG7" s="660"/>
      <c r="DH7" s="660"/>
      <c r="DI7" s="660"/>
      <c r="DJ7" s="660"/>
      <c r="DK7" s="660"/>
      <c r="DL7" s="660"/>
      <c r="DM7" s="660"/>
      <c r="DN7" s="660"/>
      <c r="DO7" s="660"/>
      <c r="DP7" s="661"/>
      <c r="DQ7" s="668">
        <v>440477</v>
      </c>
      <c r="DR7" s="660"/>
      <c r="DS7" s="660"/>
      <c r="DT7" s="660"/>
      <c r="DU7" s="660"/>
      <c r="DV7" s="660"/>
      <c r="DW7" s="660"/>
      <c r="DX7" s="660"/>
      <c r="DY7" s="660"/>
      <c r="DZ7" s="660"/>
      <c r="EA7" s="660"/>
      <c r="EB7" s="660"/>
      <c r="EC7" s="669"/>
    </row>
    <row r="8" spans="2:143" ht="11.25" customHeight="1" x14ac:dyDescent="0.2">
      <c r="B8" s="656" t="s">
        <v>226</v>
      </c>
      <c r="C8" s="657"/>
      <c r="D8" s="657"/>
      <c r="E8" s="657"/>
      <c r="F8" s="657"/>
      <c r="G8" s="657"/>
      <c r="H8" s="657"/>
      <c r="I8" s="657"/>
      <c r="J8" s="657"/>
      <c r="K8" s="657"/>
      <c r="L8" s="657"/>
      <c r="M8" s="657"/>
      <c r="N8" s="657"/>
      <c r="O8" s="657"/>
      <c r="P8" s="657"/>
      <c r="Q8" s="658"/>
      <c r="R8" s="659">
        <v>1232</v>
      </c>
      <c r="S8" s="660"/>
      <c r="T8" s="660"/>
      <c r="U8" s="660"/>
      <c r="V8" s="660"/>
      <c r="W8" s="660"/>
      <c r="X8" s="660"/>
      <c r="Y8" s="661"/>
      <c r="Z8" s="662">
        <v>0</v>
      </c>
      <c r="AA8" s="662"/>
      <c r="AB8" s="662"/>
      <c r="AC8" s="662"/>
      <c r="AD8" s="663">
        <v>1232</v>
      </c>
      <c r="AE8" s="663"/>
      <c r="AF8" s="663"/>
      <c r="AG8" s="663"/>
      <c r="AH8" s="663"/>
      <c r="AI8" s="663"/>
      <c r="AJ8" s="663"/>
      <c r="AK8" s="663"/>
      <c r="AL8" s="664">
        <v>0.1</v>
      </c>
      <c r="AM8" s="665"/>
      <c r="AN8" s="665"/>
      <c r="AO8" s="666"/>
      <c r="AP8" s="656" t="s">
        <v>227</v>
      </c>
      <c r="AQ8" s="657"/>
      <c r="AR8" s="657"/>
      <c r="AS8" s="657"/>
      <c r="AT8" s="657"/>
      <c r="AU8" s="657"/>
      <c r="AV8" s="657"/>
      <c r="AW8" s="657"/>
      <c r="AX8" s="657"/>
      <c r="AY8" s="657"/>
      <c r="AZ8" s="657"/>
      <c r="BA8" s="657"/>
      <c r="BB8" s="657"/>
      <c r="BC8" s="657"/>
      <c r="BD8" s="657"/>
      <c r="BE8" s="657"/>
      <c r="BF8" s="658"/>
      <c r="BG8" s="659">
        <v>4088</v>
      </c>
      <c r="BH8" s="660"/>
      <c r="BI8" s="660"/>
      <c r="BJ8" s="660"/>
      <c r="BK8" s="660"/>
      <c r="BL8" s="660"/>
      <c r="BM8" s="660"/>
      <c r="BN8" s="661"/>
      <c r="BO8" s="662">
        <v>1.5</v>
      </c>
      <c r="BP8" s="662"/>
      <c r="BQ8" s="662"/>
      <c r="BR8" s="662"/>
      <c r="BS8" s="663" t="s">
        <v>122</v>
      </c>
      <c r="BT8" s="663"/>
      <c r="BU8" s="663"/>
      <c r="BV8" s="663"/>
      <c r="BW8" s="663"/>
      <c r="BX8" s="663"/>
      <c r="BY8" s="663"/>
      <c r="BZ8" s="663"/>
      <c r="CA8" s="663"/>
      <c r="CB8" s="667"/>
      <c r="CD8" s="656" t="s">
        <v>228</v>
      </c>
      <c r="CE8" s="657"/>
      <c r="CF8" s="657"/>
      <c r="CG8" s="657"/>
      <c r="CH8" s="657"/>
      <c r="CI8" s="657"/>
      <c r="CJ8" s="657"/>
      <c r="CK8" s="657"/>
      <c r="CL8" s="657"/>
      <c r="CM8" s="657"/>
      <c r="CN8" s="657"/>
      <c r="CO8" s="657"/>
      <c r="CP8" s="657"/>
      <c r="CQ8" s="658"/>
      <c r="CR8" s="659">
        <v>585458</v>
      </c>
      <c r="CS8" s="660"/>
      <c r="CT8" s="660"/>
      <c r="CU8" s="660"/>
      <c r="CV8" s="660"/>
      <c r="CW8" s="660"/>
      <c r="CX8" s="660"/>
      <c r="CY8" s="661"/>
      <c r="CZ8" s="662">
        <v>14.7</v>
      </c>
      <c r="DA8" s="662"/>
      <c r="DB8" s="662"/>
      <c r="DC8" s="662"/>
      <c r="DD8" s="668">
        <v>7906</v>
      </c>
      <c r="DE8" s="660"/>
      <c r="DF8" s="660"/>
      <c r="DG8" s="660"/>
      <c r="DH8" s="660"/>
      <c r="DI8" s="660"/>
      <c r="DJ8" s="660"/>
      <c r="DK8" s="660"/>
      <c r="DL8" s="660"/>
      <c r="DM8" s="660"/>
      <c r="DN8" s="660"/>
      <c r="DO8" s="660"/>
      <c r="DP8" s="661"/>
      <c r="DQ8" s="668">
        <v>407465</v>
      </c>
      <c r="DR8" s="660"/>
      <c r="DS8" s="660"/>
      <c r="DT8" s="660"/>
      <c r="DU8" s="660"/>
      <c r="DV8" s="660"/>
      <c r="DW8" s="660"/>
      <c r="DX8" s="660"/>
      <c r="DY8" s="660"/>
      <c r="DZ8" s="660"/>
      <c r="EA8" s="660"/>
      <c r="EB8" s="660"/>
      <c r="EC8" s="669"/>
    </row>
    <row r="9" spans="2:143" ht="11.25" customHeight="1" x14ac:dyDescent="0.2">
      <c r="B9" s="656" t="s">
        <v>229</v>
      </c>
      <c r="C9" s="657"/>
      <c r="D9" s="657"/>
      <c r="E9" s="657"/>
      <c r="F9" s="657"/>
      <c r="G9" s="657"/>
      <c r="H9" s="657"/>
      <c r="I9" s="657"/>
      <c r="J9" s="657"/>
      <c r="K9" s="657"/>
      <c r="L9" s="657"/>
      <c r="M9" s="657"/>
      <c r="N9" s="657"/>
      <c r="O9" s="657"/>
      <c r="P9" s="657"/>
      <c r="Q9" s="658"/>
      <c r="R9" s="659">
        <v>1363</v>
      </c>
      <c r="S9" s="660"/>
      <c r="T9" s="660"/>
      <c r="U9" s="660"/>
      <c r="V9" s="660"/>
      <c r="W9" s="660"/>
      <c r="X9" s="660"/>
      <c r="Y9" s="661"/>
      <c r="Z9" s="662">
        <v>0</v>
      </c>
      <c r="AA9" s="662"/>
      <c r="AB9" s="662"/>
      <c r="AC9" s="662"/>
      <c r="AD9" s="663">
        <v>1363</v>
      </c>
      <c r="AE9" s="663"/>
      <c r="AF9" s="663"/>
      <c r="AG9" s="663"/>
      <c r="AH9" s="663"/>
      <c r="AI9" s="663"/>
      <c r="AJ9" s="663"/>
      <c r="AK9" s="663"/>
      <c r="AL9" s="664">
        <v>0.1</v>
      </c>
      <c r="AM9" s="665"/>
      <c r="AN9" s="665"/>
      <c r="AO9" s="666"/>
      <c r="AP9" s="656" t="s">
        <v>230</v>
      </c>
      <c r="AQ9" s="657"/>
      <c r="AR9" s="657"/>
      <c r="AS9" s="657"/>
      <c r="AT9" s="657"/>
      <c r="AU9" s="657"/>
      <c r="AV9" s="657"/>
      <c r="AW9" s="657"/>
      <c r="AX9" s="657"/>
      <c r="AY9" s="657"/>
      <c r="AZ9" s="657"/>
      <c r="BA9" s="657"/>
      <c r="BB9" s="657"/>
      <c r="BC9" s="657"/>
      <c r="BD9" s="657"/>
      <c r="BE9" s="657"/>
      <c r="BF9" s="658"/>
      <c r="BG9" s="659">
        <v>91295</v>
      </c>
      <c r="BH9" s="660"/>
      <c r="BI9" s="660"/>
      <c r="BJ9" s="660"/>
      <c r="BK9" s="660"/>
      <c r="BL9" s="660"/>
      <c r="BM9" s="660"/>
      <c r="BN9" s="661"/>
      <c r="BO9" s="662">
        <v>34</v>
      </c>
      <c r="BP9" s="662"/>
      <c r="BQ9" s="662"/>
      <c r="BR9" s="662"/>
      <c r="BS9" s="663" t="s">
        <v>122</v>
      </c>
      <c r="BT9" s="663"/>
      <c r="BU9" s="663"/>
      <c r="BV9" s="663"/>
      <c r="BW9" s="663"/>
      <c r="BX9" s="663"/>
      <c r="BY9" s="663"/>
      <c r="BZ9" s="663"/>
      <c r="CA9" s="663"/>
      <c r="CB9" s="667"/>
      <c r="CD9" s="656" t="s">
        <v>231</v>
      </c>
      <c r="CE9" s="657"/>
      <c r="CF9" s="657"/>
      <c r="CG9" s="657"/>
      <c r="CH9" s="657"/>
      <c r="CI9" s="657"/>
      <c r="CJ9" s="657"/>
      <c r="CK9" s="657"/>
      <c r="CL9" s="657"/>
      <c r="CM9" s="657"/>
      <c r="CN9" s="657"/>
      <c r="CO9" s="657"/>
      <c r="CP9" s="657"/>
      <c r="CQ9" s="658"/>
      <c r="CR9" s="659">
        <v>309808</v>
      </c>
      <c r="CS9" s="660"/>
      <c r="CT9" s="660"/>
      <c r="CU9" s="660"/>
      <c r="CV9" s="660"/>
      <c r="CW9" s="660"/>
      <c r="CX9" s="660"/>
      <c r="CY9" s="661"/>
      <c r="CZ9" s="662">
        <v>7.8</v>
      </c>
      <c r="DA9" s="662"/>
      <c r="DB9" s="662"/>
      <c r="DC9" s="662"/>
      <c r="DD9" s="668">
        <v>8139</v>
      </c>
      <c r="DE9" s="660"/>
      <c r="DF9" s="660"/>
      <c r="DG9" s="660"/>
      <c r="DH9" s="660"/>
      <c r="DI9" s="660"/>
      <c r="DJ9" s="660"/>
      <c r="DK9" s="660"/>
      <c r="DL9" s="660"/>
      <c r="DM9" s="660"/>
      <c r="DN9" s="660"/>
      <c r="DO9" s="660"/>
      <c r="DP9" s="661"/>
      <c r="DQ9" s="668">
        <v>231754</v>
      </c>
      <c r="DR9" s="660"/>
      <c r="DS9" s="660"/>
      <c r="DT9" s="660"/>
      <c r="DU9" s="660"/>
      <c r="DV9" s="660"/>
      <c r="DW9" s="660"/>
      <c r="DX9" s="660"/>
      <c r="DY9" s="660"/>
      <c r="DZ9" s="660"/>
      <c r="EA9" s="660"/>
      <c r="EB9" s="660"/>
      <c r="EC9" s="669"/>
    </row>
    <row r="10" spans="2:143" ht="11.25" customHeight="1" x14ac:dyDescent="0.2">
      <c r="B10" s="656" t="s">
        <v>232</v>
      </c>
      <c r="C10" s="657"/>
      <c r="D10" s="657"/>
      <c r="E10" s="657"/>
      <c r="F10" s="657"/>
      <c r="G10" s="657"/>
      <c r="H10" s="657"/>
      <c r="I10" s="657"/>
      <c r="J10" s="657"/>
      <c r="K10" s="657"/>
      <c r="L10" s="657"/>
      <c r="M10" s="657"/>
      <c r="N10" s="657"/>
      <c r="O10" s="657"/>
      <c r="P10" s="657"/>
      <c r="Q10" s="658"/>
      <c r="R10" s="659" t="s">
        <v>122</v>
      </c>
      <c r="S10" s="660"/>
      <c r="T10" s="660"/>
      <c r="U10" s="660"/>
      <c r="V10" s="660"/>
      <c r="W10" s="660"/>
      <c r="X10" s="660"/>
      <c r="Y10" s="661"/>
      <c r="Z10" s="662" t="s">
        <v>122</v>
      </c>
      <c r="AA10" s="662"/>
      <c r="AB10" s="662"/>
      <c r="AC10" s="662"/>
      <c r="AD10" s="663" t="s">
        <v>122</v>
      </c>
      <c r="AE10" s="663"/>
      <c r="AF10" s="663"/>
      <c r="AG10" s="663"/>
      <c r="AH10" s="663"/>
      <c r="AI10" s="663"/>
      <c r="AJ10" s="663"/>
      <c r="AK10" s="663"/>
      <c r="AL10" s="664" t="s">
        <v>122</v>
      </c>
      <c r="AM10" s="665"/>
      <c r="AN10" s="665"/>
      <c r="AO10" s="666"/>
      <c r="AP10" s="656" t="s">
        <v>233</v>
      </c>
      <c r="AQ10" s="657"/>
      <c r="AR10" s="657"/>
      <c r="AS10" s="657"/>
      <c r="AT10" s="657"/>
      <c r="AU10" s="657"/>
      <c r="AV10" s="657"/>
      <c r="AW10" s="657"/>
      <c r="AX10" s="657"/>
      <c r="AY10" s="657"/>
      <c r="AZ10" s="657"/>
      <c r="BA10" s="657"/>
      <c r="BB10" s="657"/>
      <c r="BC10" s="657"/>
      <c r="BD10" s="657"/>
      <c r="BE10" s="657"/>
      <c r="BF10" s="658"/>
      <c r="BG10" s="659">
        <v>6524</v>
      </c>
      <c r="BH10" s="660"/>
      <c r="BI10" s="660"/>
      <c r="BJ10" s="660"/>
      <c r="BK10" s="660"/>
      <c r="BL10" s="660"/>
      <c r="BM10" s="660"/>
      <c r="BN10" s="661"/>
      <c r="BO10" s="662">
        <v>2.4</v>
      </c>
      <c r="BP10" s="662"/>
      <c r="BQ10" s="662"/>
      <c r="BR10" s="662"/>
      <c r="BS10" s="663" t="s">
        <v>122</v>
      </c>
      <c r="BT10" s="663"/>
      <c r="BU10" s="663"/>
      <c r="BV10" s="663"/>
      <c r="BW10" s="663"/>
      <c r="BX10" s="663"/>
      <c r="BY10" s="663"/>
      <c r="BZ10" s="663"/>
      <c r="CA10" s="663"/>
      <c r="CB10" s="667"/>
      <c r="CD10" s="656" t="s">
        <v>234</v>
      </c>
      <c r="CE10" s="657"/>
      <c r="CF10" s="657"/>
      <c r="CG10" s="657"/>
      <c r="CH10" s="657"/>
      <c r="CI10" s="657"/>
      <c r="CJ10" s="657"/>
      <c r="CK10" s="657"/>
      <c r="CL10" s="657"/>
      <c r="CM10" s="657"/>
      <c r="CN10" s="657"/>
      <c r="CO10" s="657"/>
      <c r="CP10" s="657"/>
      <c r="CQ10" s="658"/>
      <c r="CR10" s="659" t="s">
        <v>122</v>
      </c>
      <c r="CS10" s="660"/>
      <c r="CT10" s="660"/>
      <c r="CU10" s="660"/>
      <c r="CV10" s="660"/>
      <c r="CW10" s="660"/>
      <c r="CX10" s="660"/>
      <c r="CY10" s="661"/>
      <c r="CZ10" s="662" t="s">
        <v>122</v>
      </c>
      <c r="DA10" s="662"/>
      <c r="DB10" s="662"/>
      <c r="DC10" s="662"/>
      <c r="DD10" s="668" t="s">
        <v>122</v>
      </c>
      <c r="DE10" s="660"/>
      <c r="DF10" s="660"/>
      <c r="DG10" s="660"/>
      <c r="DH10" s="660"/>
      <c r="DI10" s="660"/>
      <c r="DJ10" s="660"/>
      <c r="DK10" s="660"/>
      <c r="DL10" s="660"/>
      <c r="DM10" s="660"/>
      <c r="DN10" s="660"/>
      <c r="DO10" s="660"/>
      <c r="DP10" s="661"/>
      <c r="DQ10" s="668" t="s">
        <v>122</v>
      </c>
      <c r="DR10" s="660"/>
      <c r="DS10" s="660"/>
      <c r="DT10" s="660"/>
      <c r="DU10" s="660"/>
      <c r="DV10" s="660"/>
      <c r="DW10" s="660"/>
      <c r="DX10" s="660"/>
      <c r="DY10" s="660"/>
      <c r="DZ10" s="660"/>
      <c r="EA10" s="660"/>
      <c r="EB10" s="660"/>
      <c r="EC10" s="669"/>
    </row>
    <row r="11" spans="2:143" ht="11.25" customHeight="1" x14ac:dyDescent="0.2">
      <c r="B11" s="656" t="s">
        <v>235</v>
      </c>
      <c r="C11" s="657"/>
      <c r="D11" s="657"/>
      <c r="E11" s="657"/>
      <c r="F11" s="657"/>
      <c r="G11" s="657"/>
      <c r="H11" s="657"/>
      <c r="I11" s="657"/>
      <c r="J11" s="657"/>
      <c r="K11" s="657"/>
      <c r="L11" s="657"/>
      <c r="M11" s="657"/>
      <c r="N11" s="657"/>
      <c r="O11" s="657"/>
      <c r="P11" s="657"/>
      <c r="Q11" s="658"/>
      <c r="R11" s="659">
        <v>65027</v>
      </c>
      <c r="S11" s="660"/>
      <c r="T11" s="660"/>
      <c r="U11" s="660"/>
      <c r="V11" s="660"/>
      <c r="W11" s="660"/>
      <c r="X11" s="660"/>
      <c r="Y11" s="661"/>
      <c r="Z11" s="664">
        <v>1.6</v>
      </c>
      <c r="AA11" s="665"/>
      <c r="AB11" s="665"/>
      <c r="AC11" s="671"/>
      <c r="AD11" s="668">
        <v>65027</v>
      </c>
      <c r="AE11" s="660"/>
      <c r="AF11" s="660"/>
      <c r="AG11" s="660"/>
      <c r="AH11" s="660"/>
      <c r="AI11" s="660"/>
      <c r="AJ11" s="660"/>
      <c r="AK11" s="661"/>
      <c r="AL11" s="664">
        <v>4.2</v>
      </c>
      <c r="AM11" s="665"/>
      <c r="AN11" s="665"/>
      <c r="AO11" s="666"/>
      <c r="AP11" s="656" t="s">
        <v>236</v>
      </c>
      <c r="AQ11" s="657"/>
      <c r="AR11" s="657"/>
      <c r="AS11" s="657"/>
      <c r="AT11" s="657"/>
      <c r="AU11" s="657"/>
      <c r="AV11" s="657"/>
      <c r="AW11" s="657"/>
      <c r="AX11" s="657"/>
      <c r="AY11" s="657"/>
      <c r="AZ11" s="657"/>
      <c r="BA11" s="657"/>
      <c r="BB11" s="657"/>
      <c r="BC11" s="657"/>
      <c r="BD11" s="657"/>
      <c r="BE11" s="657"/>
      <c r="BF11" s="658"/>
      <c r="BG11" s="659">
        <v>1926</v>
      </c>
      <c r="BH11" s="660"/>
      <c r="BI11" s="660"/>
      <c r="BJ11" s="660"/>
      <c r="BK11" s="660"/>
      <c r="BL11" s="660"/>
      <c r="BM11" s="660"/>
      <c r="BN11" s="661"/>
      <c r="BO11" s="662">
        <v>0.7</v>
      </c>
      <c r="BP11" s="662"/>
      <c r="BQ11" s="662"/>
      <c r="BR11" s="662"/>
      <c r="BS11" s="663" t="s">
        <v>122</v>
      </c>
      <c r="BT11" s="663"/>
      <c r="BU11" s="663"/>
      <c r="BV11" s="663"/>
      <c r="BW11" s="663"/>
      <c r="BX11" s="663"/>
      <c r="BY11" s="663"/>
      <c r="BZ11" s="663"/>
      <c r="CA11" s="663"/>
      <c r="CB11" s="667"/>
      <c r="CD11" s="656" t="s">
        <v>237</v>
      </c>
      <c r="CE11" s="657"/>
      <c r="CF11" s="657"/>
      <c r="CG11" s="657"/>
      <c r="CH11" s="657"/>
      <c r="CI11" s="657"/>
      <c r="CJ11" s="657"/>
      <c r="CK11" s="657"/>
      <c r="CL11" s="657"/>
      <c r="CM11" s="657"/>
      <c r="CN11" s="657"/>
      <c r="CO11" s="657"/>
      <c r="CP11" s="657"/>
      <c r="CQ11" s="658"/>
      <c r="CR11" s="659">
        <v>124516</v>
      </c>
      <c r="CS11" s="660"/>
      <c r="CT11" s="660"/>
      <c r="CU11" s="660"/>
      <c r="CV11" s="660"/>
      <c r="CW11" s="660"/>
      <c r="CX11" s="660"/>
      <c r="CY11" s="661"/>
      <c r="CZ11" s="662">
        <v>3.1</v>
      </c>
      <c r="DA11" s="662"/>
      <c r="DB11" s="662"/>
      <c r="DC11" s="662"/>
      <c r="DD11" s="668">
        <v>63002</v>
      </c>
      <c r="DE11" s="660"/>
      <c r="DF11" s="660"/>
      <c r="DG11" s="660"/>
      <c r="DH11" s="660"/>
      <c r="DI11" s="660"/>
      <c r="DJ11" s="660"/>
      <c r="DK11" s="660"/>
      <c r="DL11" s="660"/>
      <c r="DM11" s="660"/>
      <c r="DN11" s="660"/>
      <c r="DO11" s="660"/>
      <c r="DP11" s="661"/>
      <c r="DQ11" s="668">
        <v>25481</v>
      </c>
      <c r="DR11" s="660"/>
      <c r="DS11" s="660"/>
      <c r="DT11" s="660"/>
      <c r="DU11" s="660"/>
      <c r="DV11" s="660"/>
      <c r="DW11" s="660"/>
      <c r="DX11" s="660"/>
      <c r="DY11" s="660"/>
      <c r="DZ11" s="660"/>
      <c r="EA11" s="660"/>
      <c r="EB11" s="660"/>
      <c r="EC11" s="669"/>
    </row>
    <row r="12" spans="2:143" ht="11.25" customHeight="1" x14ac:dyDescent="0.2">
      <c r="B12" s="656" t="s">
        <v>238</v>
      </c>
      <c r="C12" s="657"/>
      <c r="D12" s="657"/>
      <c r="E12" s="657"/>
      <c r="F12" s="657"/>
      <c r="G12" s="657"/>
      <c r="H12" s="657"/>
      <c r="I12" s="657"/>
      <c r="J12" s="657"/>
      <c r="K12" s="657"/>
      <c r="L12" s="657"/>
      <c r="M12" s="657"/>
      <c r="N12" s="657"/>
      <c r="O12" s="657"/>
      <c r="P12" s="657"/>
      <c r="Q12" s="658"/>
      <c r="R12" s="659" t="s">
        <v>122</v>
      </c>
      <c r="S12" s="660"/>
      <c r="T12" s="660"/>
      <c r="U12" s="660"/>
      <c r="V12" s="660"/>
      <c r="W12" s="660"/>
      <c r="X12" s="660"/>
      <c r="Y12" s="661"/>
      <c r="Z12" s="662" t="s">
        <v>122</v>
      </c>
      <c r="AA12" s="662"/>
      <c r="AB12" s="662"/>
      <c r="AC12" s="662"/>
      <c r="AD12" s="663" t="s">
        <v>122</v>
      </c>
      <c r="AE12" s="663"/>
      <c r="AF12" s="663"/>
      <c r="AG12" s="663"/>
      <c r="AH12" s="663"/>
      <c r="AI12" s="663"/>
      <c r="AJ12" s="663"/>
      <c r="AK12" s="663"/>
      <c r="AL12" s="664" t="s">
        <v>122</v>
      </c>
      <c r="AM12" s="665"/>
      <c r="AN12" s="665"/>
      <c r="AO12" s="666"/>
      <c r="AP12" s="656" t="s">
        <v>239</v>
      </c>
      <c r="AQ12" s="657"/>
      <c r="AR12" s="657"/>
      <c r="AS12" s="657"/>
      <c r="AT12" s="657"/>
      <c r="AU12" s="657"/>
      <c r="AV12" s="657"/>
      <c r="AW12" s="657"/>
      <c r="AX12" s="657"/>
      <c r="AY12" s="657"/>
      <c r="AZ12" s="657"/>
      <c r="BA12" s="657"/>
      <c r="BB12" s="657"/>
      <c r="BC12" s="657"/>
      <c r="BD12" s="657"/>
      <c r="BE12" s="657"/>
      <c r="BF12" s="658"/>
      <c r="BG12" s="659">
        <v>121392</v>
      </c>
      <c r="BH12" s="660"/>
      <c r="BI12" s="660"/>
      <c r="BJ12" s="660"/>
      <c r="BK12" s="660"/>
      <c r="BL12" s="660"/>
      <c r="BM12" s="660"/>
      <c r="BN12" s="661"/>
      <c r="BO12" s="662">
        <v>45.2</v>
      </c>
      <c r="BP12" s="662"/>
      <c r="BQ12" s="662"/>
      <c r="BR12" s="662"/>
      <c r="BS12" s="663" t="s">
        <v>122</v>
      </c>
      <c r="BT12" s="663"/>
      <c r="BU12" s="663"/>
      <c r="BV12" s="663"/>
      <c r="BW12" s="663"/>
      <c r="BX12" s="663"/>
      <c r="BY12" s="663"/>
      <c r="BZ12" s="663"/>
      <c r="CA12" s="663"/>
      <c r="CB12" s="667"/>
      <c r="CD12" s="656" t="s">
        <v>240</v>
      </c>
      <c r="CE12" s="657"/>
      <c r="CF12" s="657"/>
      <c r="CG12" s="657"/>
      <c r="CH12" s="657"/>
      <c r="CI12" s="657"/>
      <c r="CJ12" s="657"/>
      <c r="CK12" s="657"/>
      <c r="CL12" s="657"/>
      <c r="CM12" s="657"/>
      <c r="CN12" s="657"/>
      <c r="CO12" s="657"/>
      <c r="CP12" s="657"/>
      <c r="CQ12" s="658"/>
      <c r="CR12" s="659">
        <v>30544</v>
      </c>
      <c r="CS12" s="660"/>
      <c r="CT12" s="660"/>
      <c r="CU12" s="660"/>
      <c r="CV12" s="660"/>
      <c r="CW12" s="660"/>
      <c r="CX12" s="660"/>
      <c r="CY12" s="661"/>
      <c r="CZ12" s="662">
        <v>0.8</v>
      </c>
      <c r="DA12" s="662"/>
      <c r="DB12" s="662"/>
      <c r="DC12" s="662"/>
      <c r="DD12" s="668" t="s">
        <v>122</v>
      </c>
      <c r="DE12" s="660"/>
      <c r="DF12" s="660"/>
      <c r="DG12" s="660"/>
      <c r="DH12" s="660"/>
      <c r="DI12" s="660"/>
      <c r="DJ12" s="660"/>
      <c r="DK12" s="660"/>
      <c r="DL12" s="660"/>
      <c r="DM12" s="660"/>
      <c r="DN12" s="660"/>
      <c r="DO12" s="660"/>
      <c r="DP12" s="661"/>
      <c r="DQ12" s="668">
        <v>29224</v>
      </c>
      <c r="DR12" s="660"/>
      <c r="DS12" s="660"/>
      <c r="DT12" s="660"/>
      <c r="DU12" s="660"/>
      <c r="DV12" s="660"/>
      <c r="DW12" s="660"/>
      <c r="DX12" s="660"/>
      <c r="DY12" s="660"/>
      <c r="DZ12" s="660"/>
      <c r="EA12" s="660"/>
      <c r="EB12" s="660"/>
      <c r="EC12" s="669"/>
    </row>
    <row r="13" spans="2:143" ht="11.25" customHeight="1" x14ac:dyDescent="0.2">
      <c r="B13" s="656" t="s">
        <v>241</v>
      </c>
      <c r="C13" s="657"/>
      <c r="D13" s="657"/>
      <c r="E13" s="657"/>
      <c r="F13" s="657"/>
      <c r="G13" s="657"/>
      <c r="H13" s="657"/>
      <c r="I13" s="657"/>
      <c r="J13" s="657"/>
      <c r="K13" s="657"/>
      <c r="L13" s="657"/>
      <c r="M13" s="657"/>
      <c r="N13" s="657"/>
      <c r="O13" s="657"/>
      <c r="P13" s="657"/>
      <c r="Q13" s="658"/>
      <c r="R13" s="659" t="s">
        <v>122</v>
      </c>
      <c r="S13" s="660"/>
      <c r="T13" s="660"/>
      <c r="U13" s="660"/>
      <c r="V13" s="660"/>
      <c r="W13" s="660"/>
      <c r="X13" s="660"/>
      <c r="Y13" s="661"/>
      <c r="Z13" s="662" t="s">
        <v>122</v>
      </c>
      <c r="AA13" s="662"/>
      <c r="AB13" s="662"/>
      <c r="AC13" s="662"/>
      <c r="AD13" s="663" t="s">
        <v>122</v>
      </c>
      <c r="AE13" s="663"/>
      <c r="AF13" s="663"/>
      <c r="AG13" s="663"/>
      <c r="AH13" s="663"/>
      <c r="AI13" s="663"/>
      <c r="AJ13" s="663"/>
      <c r="AK13" s="663"/>
      <c r="AL13" s="664" t="s">
        <v>122</v>
      </c>
      <c r="AM13" s="665"/>
      <c r="AN13" s="665"/>
      <c r="AO13" s="666"/>
      <c r="AP13" s="656" t="s">
        <v>242</v>
      </c>
      <c r="AQ13" s="657"/>
      <c r="AR13" s="657"/>
      <c r="AS13" s="657"/>
      <c r="AT13" s="657"/>
      <c r="AU13" s="657"/>
      <c r="AV13" s="657"/>
      <c r="AW13" s="657"/>
      <c r="AX13" s="657"/>
      <c r="AY13" s="657"/>
      <c r="AZ13" s="657"/>
      <c r="BA13" s="657"/>
      <c r="BB13" s="657"/>
      <c r="BC13" s="657"/>
      <c r="BD13" s="657"/>
      <c r="BE13" s="657"/>
      <c r="BF13" s="658"/>
      <c r="BG13" s="659">
        <v>120318</v>
      </c>
      <c r="BH13" s="660"/>
      <c r="BI13" s="660"/>
      <c r="BJ13" s="660"/>
      <c r="BK13" s="660"/>
      <c r="BL13" s="660"/>
      <c r="BM13" s="660"/>
      <c r="BN13" s="661"/>
      <c r="BO13" s="662">
        <v>44.8</v>
      </c>
      <c r="BP13" s="662"/>
      <c r="BQ13" s="662"/>
      <c r="BR13" s="662"/>
      <c r="BS13" s="663" t="s">
        <v>122</v>
      </c>
      <c r="BT13" s="663"/>
      <c r="BU13" s="663"/>
      <c r="BV13" s="663"/>
      <c r="BW13" s="663"/>
      <c r="BX13" s="663"/>
      <c r="BY13" s="663"/>
      <c r="BZ13" s="663"/>
      <c r="CA13" s="663"/>
      <c r="CB13" s="667"/>
      <c r="CD13" s="656" t="s">
        <v>243</v>
      </c>
      <c r="CE13" s="657"/>
      <c r="CF13" s="657"/>
      <c r="CG13" s="657"/>
      <c r="CH13" s="657"/>
      <c r="CI13" s="657"/>
      <c r="CJ13" s="657"/>
      <c r="CK13" s="657"/>
      <c r="CL13" s="657"/>
      <c r="CM13" s="657"/>
      <c r="CN13" s="657"/>
      <c r="CO13" s="657"/>
      <c r="CP13" s="657"/>
      <c r="CQ13" s="658"/>
      <c r="CR13" s="659">
        <v>191785</v>
      </c>
      <c r="CS13" s="660"/>
      <c r="CT13" s="660"/>
      <c r="CU13" s="660"/>
      <c r="CV13" s="660"/>
      <c r="CW13" s="660"/>
      <c r="CX13" s="660"/>
      <c r="CY13" s="661"/>
      <c r="CZ13" s="662">
        <v>4.8</v>
      </c>
      <c r="DA13" s="662"/>
      <c r="DB13" s="662"/>
      <c r="DC13" s="662"/>
      <c r="DD13" s="668">
        <v>140751</v>
      </c>
      <c r="DE13" s="660"/>
      <c r="DF13" s="660"/>
      <c r="DG13" s="660"/>
      <c r="DH13" s="660"/>
      <c r="DI13" s="660"/>
      <c r="DJ13" s="660"/>
      <c r="DK13" s="660"/>
      <c r="DL13" s="660"/>
      <c r="DM13" s="660"/>
      <c r="DN13" s="660"/>
      <c r="DO13" s="660"/>
      <c r="DP13" s="661"/>
      <c r="DQ13" s="668">
        <v>42103</v>
      </c>
      <c r="DR13" s="660"/>
      <c r="DS13" s="660"/>
      <c r="DT13" s="660"/>
      <c r="DU13" s="660"/>
      <c r="DV13" s="660"/>
      <c r="DW13" s="660"/>
      <c r="DX13" s="660"/>
      <c r="DY13" s="660"/>
      <c r="DZ13" s="660"/>
      <c r="EA13" s="660"/>
      <c r="EB13" s="660"/>
      <c r="EC13" s="669"/>
    </row>
    <row r="14" spans="2:143" ht="11.25" customHeight="1" x14ac:dyDescent="0.2">
      <c r="B14" s="656" t="s">
        <v>244</v>
      </c>
      <c r="C14" s="657"/>
      <c r="D14" s="657"/>
      <c r="E14" s="657"/>
      <c r="F14" s="657"/>
      <c r="G14" s="657"/>
      <c r="H14" s="657"/>
      <c r="I14" s="657"/>
      <c r="J14" s="657"/>
      <c r="K14" s="657"/>
      <c r="L14" s="657"/>
      <c r="M14" s="657"/>
      <c r="N14" s="657"/>
      <c r="O14" s="657"/>
      <c r="P14" s="657"/>
      <c r="Q14" s="658"/>
      <c r="R14" s="659">
        <v>138</v>
      </c>
      <c r="S14" s="660"/>
      <c r="T14" s="660"/>
      <c r="U14" s="660"/>
      <c r="V14" s="660"/>
      <c r="W14" s="660"/>
      <c r="X14" s="660"/>
      <c r="Y14" s="661"/>
      <c r="Z14" s="662">
        <v>0</v>
      </c>
      <c r="AA14" s="662"/>
      <c r="AB14" s="662"/>
      <c r="AC14" s="662"/>
      <c r="AD14" s="663">
        <v>138</v>
      </c>
      <c r="AE14" s="663"/>
      <c r="AF14" s="663"/>
      <c r="AG14" s="663"/>
      <c r="AH14" s="663"/>
      <c r="AI14" s="663"/>
      <c r="AJ14" s="663"/>
      <c r="AK14" s="663"/>
      <c r="AL14" s="664">
        <v>0</v>
      </c>
      <c r="AM14" s="665"/>
      <c r="AN14" s="665"/>
      <c r="AO14" s="666"/>
      <c r="AP14" s="656" t="s">
        <v>245</v>
      </c>
      <c r="AQ14" s="657"/>
      <c r="AR14" s="657"/>
      <c r="AS14" s="657"/>
      <c r="AT14" s="657"/>
      <c r="AU14" s="657"/>
      <c r="AV14" s="657"/>
      <c r="AW14" s="657"/>
      <c r="AX14" s="657"/>
      <c r="AY14" s="657"/>
      <c r="AZ14" s="657"/>
      <c r="BA14" s="657"/>
      <c r="BB14" s="657"/>
      <c r="BC14" s="657"/>
      <c r="BD14" s="657"/>
      <c r="BE14" s="657"/>
      <c r="BF14" s="658"/>
      <c r="BG14" s="659">
        <v>12815</v>
      </c>
      <c r="BH14" s="660"/>
      <c r="BI14" s="660"/>
      <c r="BJ14" s="660"/>
      <c r="BK14" s="660"/>
      <c r="BL14" s="660"/>
      <c r="BM14" s="660"/>
      <c r="BN14" s="661"/>
      <c r="BO14" s="662">
        <v>4.8</v>
      </c>
      <c r="BP14" s="662"/>
      <c r="BQ14" s="662"/>
      <c r="BR14" s="662"/>
      <c r="BS14" s="663" t="s">
        <v>122</v>
      </c>
      <c r="BT14" s="663"/>
      <c r="BU14" s="663"/>
      <c r="BV14" s="663"/>
      <c r="BW14" s="663"/>
      <c r="BX14" s="663"/>
      <c r="BY14" s="663"/>
      <c r="BZ14" s="663"/>
      <c r="CA14" s="663"/>
      <c r="CB14" s="667"/>
      <c r="CD14" s="656" t="s">
        <v>246</v>
      </c>
      <c r="CE14" s="657"/>
      <c r="CF14" s="657"/>
      <c r="CG14" s="657"/>
      <c r="CH14" s="657"/>
      <c r="CI14" s="657"/>
      <c r="CJ14" s="657"/>
      <c r="CK14" s="657"/>
      <c r="CL14" s="657"/>
      <c r="CM14" s="657"/>
      <c r="CN14" s="657"/>
      <c r="CO14" s="657"/>
      <c r="CP14" s="657"/>
      <c r="CQ14" s="658"/>
      <c r="CR14" s="659">
        <v>84946</v>
      </c>
      <c r="CS14" s="660"/>
      <c r="CT14" s="660"/>
      <c r="CU14" s="660"/>
      <c r="CV14" s="660"/>
      <c r="CW14" s="660"/>
      <c r="CX14" s="660"/>
      <c r="CY14" s="661"/>
      <c r="CZ14" s="662">
        <v>2.1</v>
      </c>
      <c r="DA14" s="662"/>
      <c r="DB14" s="662"/>
      <c r="DC14" s="662"/>
      <c r="DD14" s="668" t="s">
        <v>122</v>
      </c>
      <c r="DE14" s="660"/>
      <c r="DF14" s="660"/>
      <c r="DG14" s="660"/>
      <c r="DH14" s="660"/>
      <c r="DI14" s="660"/>
      <c r="DJ14" s="660"/>
      <c r="DK14" s="660"/>
      <c r="DL14" s="660"/>
      <c r="DM14" s="660"/>
      <c r="DN14" s="660"/>
      <c r="DO14" s="660"/>
      <c r="DP14" s="661"/>
      <c r="DQ14" s="668">
        <v>84946</v>
      </c>
      <c r="DR14" s="660"/>
      <c r="DS14" s="660"/>
      <c r="DT14" s="660"/>
      <c r="DU14" s="660"/>
      <c r="DV14" s="660"/>
      <c r="DW14" s="660"/>
      <c r="DX14" s="660"/>
      <c r="DY14" s="660"/>
      <c r="DZ14" s="660"/>
      <c r="EA14" s="660"/>
      <c r="EB14" s="660"/>
      <c r="EC14" s="669"/>
    </row>
    <row r="15" spans="2:143" ht="11.25" customHeight="1" x14ac:dyDescent="0.2">
      <c r="B15" s="656" t="s">
        <v>247</v>
      </c>
      <c r="C15" s="657"/>
      <c r="D15" s="657"/>
      <c r="E15" s="657"/>
      <c r="F15" s="657"/>
      <c r="G15" s="657"/>
      <c r="H15" s="657"/>
      <c r="I15" s="657"/>
      <c r="J15" s="657"/>
      <c r="K15" s="657"/>
      <c r="L15" s="657"/>
      <c r="M15" s="657"/>
      <c r="N15" s="657"/>
      <c r="O15" s="657"/>
      <c r="P15" s="657"/>
      <c r="Q15" s="658"/>
      <c r="R15" s="659" t="s">
        <v>122</v>
      </c>
      <c r="S15" s="660"/>
      <c r="T15" s="660"/>
      <c r="U15" s="660"/>
      <c r="V15" s="660"/>
      <c r="W15" s="660"/>
      <c r="X15" s="660"/>
      <c r="Y15" s="661"/>
      <c r="Z15" s="662" t="s">
        <v>122</v>
      </c>
      <c r="AA15" s="662"/>
      <c r="AB15" s="662"/>
      <c r="AC15" s="662"/>
      <c r="AD15" s="663" t="s">
        <v>122</v>
      </c>
      <c r="AE15" s="663"/>
      <c r="AF15" s="663"/>
      <c r="AG15" s="663"/>
      <c r="AH15" s="663"/>
      <c r="AI15" s="663"/>
      <c r="AJ15" s="663"/>
      <c r="AK15" s="663"/>
      <c r="AL15" s="664" t="s">
        <v>122</v>
      </c>
      <c r="AM15" s="665"/>
      <c r="AN15" s="665"/>
      <c r="AO15" s="666"/>
      <c r="AP15" s="656" t="s">
        <v>248</v>
      </c>
      <c r="AQ15" s="657"/>
      <c r="AR15" s="657"/>
      <c r="AS15" s="657"/>
      <c r="AT15" s="657"/>
      <c r="AU15" s="657"/>
      <c r="AV15" s="657"/>
      <c r="AW15" s="657"/>
      <c r="AX15" s="657"/>
      <c r="AY15" s="657"/>
      <c r="AZ15" s="657"/>
      <c r="BA15" s="657"/>
      <c r="BB15" s="657"/>
      <c r="BC15" s="657"/>
      <c r="BD15" s="657"/>
      <c r="BE15" s="657"/>
      <c r="BF15" s="658"/>
      <c r="BG15" s="659">
        <v>30622</v>
      </c>
      <c r="BH15" s="660"/>
      <c r="BI15" s="660"/>
      <c r="BJ15" s="660"/>
      <c r="BK15" s="660"/>
      <c r="BL15" s="660"/>
      <c r="BM15" s="660"/>
      <c r="BN15" s="661"/>
      <c r="BO15" s="662">
        <v>11.4</v>
      </c>
      <c r="BP15" s="662"/>
      <c r="BQ15" s="662"/>
      <c r="BR15" s="662"/>
      <c r="BS15" s="663" t="s">
        <v>122</v>
      </c>
      <c r="BT15" s="663"/>
      <c r="BU15" s="663"/>
      <c r="BV15" s="663"/>
      <c r="BW15" s="663"/>
      <c r="BX15" s="663"/>
      <c r="BY15" s="663"/>
      <c r="BZ15" s="663"/>
      <c r="CA15" s="663"/>
      <c r="CB15" s="667"/>
      <c r="CD15" s="656" t="s">
        <v>249</v>
      </c>
      <c r="CE15" s="657"/>
      <c r="CF15" s="657"/>
      <c r="CG15" s="657"/>
      <c r="CH15" s="657"/>
      <c r="CI15" s="657"/>
      <c r="CJ15" s="657"/>
      <c r="CK15" s="657"/>
      <c r="CL15" s="657"/>
      <c r="CM15" s="657"/>
      <c r="CN15" s="657"/>
      <c r="CO15" s="657"/>
      <c r="CP15" s="657"/>
      <c r="CQ15" s="658"/>
      <c r="CR15" s="659">
        <v>236654</v>
      </c>
      <c r="CS15" s="660"/>
      <c r="CT15" s="660"/>
      <c r="CU15" s="660"/>
      <c r="CV15" s="660"/>
      <c r="CW15" s="660"/>
      <c r="CX15" s="660"/>
      <c r="CY15" s="661"/>
      <c r="CZ15" s="662">
        <v>6</v>
      </c>
      <c r="DA15" s="662"/>
      <c r="DB15" s="662"/>
      <c r="DC15" s="662"/>
      <c r="DD15" s="668">
        <v>15584</v>
      </c>
      <c r="DE15" s="660"/>
      <c r="DF15" s="660"/>
      <c r="DG15" s="660"/>
      <c r="DH15" s="660"/>
      <c r="DI15" s="660"/>
      <c r="DJ15" s="660"/>
      <c r="DK15" s="660"/>
      <c r="DL15" s="660"/>
      <c r="DM15" s="660"/>
      <c r="DN15" s="660"/>
      <c r="DO15" s="660"/>
      <c r="DP15" s="661"/>
      <c r="DQ15" s="668">
        <v>176356</v>
      </c>
      <c r="DR15" s="660"/>
      <c r="DS15" s="660"/>
      <c r="DT15" s="660"/>
      <c r="DU15" s="660"/>
      <c r="DV15" s="660"/>
      <c r="DW15" s="660"/>
      <c r="DX15" s="660"/>
      <c r="DY15" s="660"/>
      <c r="DZ15" s="660"/>
      <c r="EA15" s="660"/>
      <c r="EB15" s="660"/>
      <c r="EC15" s="669"/>
    </row>
    <row r="16" spans="2:143" ht="11.25" customHeight="1" x14ac:dyDescent="0.2">
      <c r="B16" s="656" t="s">
        <v>250</v>
      </c>
      <c r="C16" s="657"/>
      <c r="D16" s="657"/>
      <c r="E16" s="657"/>
      <c r="F16" s="657"/>
      <c r="G16" s="657"/>
      <c r="H16" s="657"/>
      <c r="I16" s="657"/>
      <c r="J16" s="657"/>
      <c r="K16" s="657"/>
      <c r="L16" s="657"/>
      <c r="M16" s="657"/>
      <c r="N16" s="657"/>
      <c r="O16" s="657"/>
      <c r="P16" s="657"/>
      <c r="Q16" s="658"/>
      <c r="R16" s="659">
        <v>1165</v>
      </c>
      <c r="S16" s="660"/>
      <c r="T16" s="660"/>
      <c r="U16" s="660"/>
      <c r="V16" s="660"/>
      <c r="W16" s="660"/>
      <c r="X16" s="660"/>
      <c r="Y16" s="661"/>
      <c r="Z16" s="662">
        <v>0</v>
      </c>
      <c r="AA16" s="662"/>
      <c r="AB16" s="662"/>
      <c r="AC16" s="662"/>
      <c r="AD16" s="663">
        <v>1165</v>
      </c>
      <c r="AE16" s="663"/>
      <c r="AF16" s="663"/>
      <c r="AG16" s="663"/>
      <c r="AH16" s="663"/>
      <c r="AI16" s="663"/>
      <c r="AJ16" s="663"/>
      <c r="AK16" s="663"/>
      <c r="AL16" s="664">
        <v>0.1</v>
      </c>
      <c r="AM16" s="665"/>
      <c r="AN16" s="665"/>
      <c r="AO16" s="666"/>
      <c r="AP16" s="656" t="s">
        <v>251</v>
      </c>
      <c r="AQ16" s="657"/>
      <c r="AR16" s="657"/>
      <c r="AS16" s="657"/>
      <c r="AT16" s="657"/>
      <c r="AU16" s="657"/>
      <c r="AV16" s="657"/>
      <c r="AW16" s="657"/>
      <c r="AX16" s="657"/>
      <c r="AY16" s="657"/>
      <c r="AZ16" s="657"/>
      <c r="BA16" s="657"/>
      <c r="BB16" s="657"/>
      <c r="BC16" s="657"/>
      <c r="BD16" s="657"/>
      <c r="BE16" s="657"/>
      <c r="BF16" s="658"/>
      <c r="BG16" s="659" t="s">
        <v>122</v>
      </c>
      <c r="BH16" s="660"/>
      <c r="BI16" s="660"/>
      <c r="BJ16" s="660"/>
      <c r="BK16" s="660"/>
      <c r="BL16" s="660"/>
      <c r="BM16" s="660"/>
      <c r="BN16" s="661"/>
      <c r="BO16" s="662" t="s">
        <v>122</v>
      </c>
      <c r="BP16" s="662"/>
      <c r="BQ16" s="662"/>
      <c r="BR16" s="662"/>
      <c r="BS16" s="663" t="s">
        <v>122</v>
      </c>
      <c r="BT16" s="663"/>
      <c r="BU16" s="663"/>
      <c r="BV16" s="663"/>
      <c r="BW16" s="663"/>
      <c r="BX16" s="663"/>
      <c r="BY16" s="663"/>
      <c r="BZ16" s="663"/>
      <c r="CA16" s="663"/>
      <c r="CB16" s="667"/>
      <c r="CD16" s="656" t="s">
        <v>252</v>
      </c>
      <c r="CE16" s="657"/>
      <c r="CF16" s="657"/>
      <c r="CG16" s="657"/>
      <c r="CH16" s="657"/>
      <c r="CI16" s="657"/>
      <c r="CJ16" s="657"/>
      <c r="CK16" s="657"/>
      <c r="CL16" s="657"/>
      <c r="CM16" s="657"/>
      <c r="CN16" s="657"/>
      <c r="CO16" s="657"/>
      <c r="CP16" s="657"/>
      <c r="CQ16" s="658"/>
      <c r="CR16" s="659">
        <v>12</v>
      </c>
      <c r="CS16" s="660"/>
      <c r="CT16" s="660"/>
      <c r="CU16" s="660"/>
      <c r="CV16" s="660"/>
      <c r="CW16" s="660"/>
      <c r="CX16" s="660"/>
      <c r="CY16" s="661"/>
      <c r="CZ16" s="662">
        <v>0</v>
      </c>
      <c r="DA16" s="662"/>
      <c r="DB16" s="662"/>
      <c r="DC16" s="662"/>
      <c r="DD16" s="668" t="s">
        <v>122</v>
      </c>
      <c r="DE16" s="660"/>
      <c r="DF16" s="660"/>
      <c r="DG16" s="660"/>
      <c r="DH16" s="660"/>
      <c r="DI16" s="660"/>
      <c r="DJ16" s="660"/>
      <c r="DK16" s="660"/>
      <c r="DL16" s="660"/>
      <c r="DM16" s="660"/>
      <c r="DN16" s="660"/>
      <c r="DO16" s="660"/>
      <c r="DP16" s="661"/>
      <c r="DQ16" s="668">
        <v>12</v>
      </c>
      <c r="DR16" s="660"/>
      <c r="DS16" s="660"/>
      <c r="DT16" s="660"/>
      <c r="DU16" s="660"/>
      <c r="DV16" s="660"/>
      <c r="DW16" s="660"/>
      <c r="DX16" s="660"/>
      <c r="DY16" s="660"/>
      <c r="DZ16" s="660"/>
      <c r="EA16" s="660"/>
      <c r="EB16" s="660"/>
      <c r="EC16" s="669"/>
    </row>
    <row r="17" spans="2:133" ht="11.25" customHeight="1" x14ac:dyDescent="0.2">
      <c r="B17" s="656" t="s">
        <v>253</v>
      </c>
      <c r="C17" s="657"/>
      <c r="D17" s="657"/>
      <c r="E17" s="657"/>
      <c r="F17" s="657"/>
      <c r="G17" s="657"/>
      <c r="H17" s="657"/>
      <c r="I17" s="657"/>
      <c r="J17" s="657"/>
      <c r="K17" s="657"/>
      <c r="L17" s="657"/>
      <c r="M17" s="657"/>
      <c r="N17" s="657"/>
      <c r="O17" s="657"/>
      <c r="P17" s="657"/>
      <c r="Q17" s="658"/>
      <c r="R17" s="659">
        <v>4219</v>
      </c>
      <c r="S17" s="660"/>
      <c r="T17" s="660"/>
      <c r="U17" s="660"/>
      <c r="V17" s="660"/>
      <c r="W17" s="660"/>
      <c r="X17" s="660"/>
      <c r="Y17" s="661"/>
      <c r="Z17" s="662">
        <v>0.1</v>
      </c>
      <c r="AA17" s="662"/>
      <c r="AB17" s="662"/>
      <c r="AC17" s="662"/>
      <c r="AD17" s="663">
        <v>4219</v>
      </c>
      <c r="AE17" s="663"/>
      <c r="AF17" s="663"/>
      <c r="AG17" s="663"/>
      <c r="AH17" s="663"/>
      <c r="AI17" s="663"/>
      <c r="AJ17" s="663"/>
      <c r="AK17" s="663"/>
      <c r="AL17" s="664">
        <v>0.3</v>
      </c>
      <c r="AM17" s="665"/>
      <c r="AN17" s="665"/>
      <c r="AO17" s="666"/>
      <c r="AP17" s="656" t="s">
        <v>254</v>
      </c>
      <c r="AQ17" s="657"/>
      <c r="AR17" s="657"/>
      <c r="AS17" s="657"/>
      <c r="AT17" s="657"/>
      <c r="AU17" s="657"/>
      <c r="AV17" s="657"/>
      <c r="AW17" s="657"/>
      <c r="AX17" s="657"/>
      <c r="AY17" s="657"/>
      <c r="AZ17" s="657"/>
      <c r="BA17" s="657"/>
      <c r="BB17" s="657"/>
      <c r="BC17" s="657"/>
      <c r="BD17" s="657"/>
      <c r="BE17" s="657"/>
      <c r="BF17" s="658"/>
      <c r="BG17" s="659" t="s">
        <v>122</v>
      </c>
      <c r="BH17" s="660"/>
      <c r="BI17" s="660"/>
      <c r="BJ17" s="660"/>
      <c r="BK17" s="660"/>
      <c r="BL17" s="660"/>
      <c r="BM17" s="660"/>
      <c r="BN17" s="661"/>
      <c r="BO17" s="662" t="s">
        <v>122</v>
      </c>
      <c r="BP17" s="662"/>
      <c r="BQ17" s="662"/>
      <c r="BR17" s="662"/>
      <c r="BS17" s="663" t="s">
        <v>122</v>
      </c>
      <c r="BT17" s="663"/>
      <c r="BU17" s="663"/>
      <c r="BV17" s="663"/>
      <c r="BW17" s="663"/>
      <c r="BX17" s="663"/>
      <c r="BY17" s="663"/>
      <c r="BZ17" s="663"/>
      <c r="CA17" s="663"/>
      <c r="CB17" s="667"/>
      <c r="CD17" s="656" t="s">
        <v>255</v>
      </c>
      <c r="CE17" s="657"/>
      <c r="CF17" s="657"/>
      <c r="CG17" s="657"/>
      <c r="CH17" s="657"/>
      <c r="CI17" s="657"/>
      <c r="CJ17" s="657"/>
      <c r="CK17" s="657"/>
      <c r="CL17" s="657"/>
      <c r="CM17" s="657"/>
      <c r="CN17" s="657"/>
      <c r="CO17" s="657"/>
      <c r="CP17" s="657"/>
      <c r="CQ17" s="658"/>
      <c r="CR17" s="659">
        <v>521993</v>
      </c>
      <c r="CS17" s="660"/>
      <c r="CT17" s="660"/>
      <c r="CU17" s="660"/>
      <c r="CV17" s="660"/>
      <c r="CW17" s="660"/>
      <c r="CX17" s="660"/>
      <c r="CY17" s="661"/>
      <c r="CZ17" s="662">
        <v>13.2</v>
      </c>
      <c r="DA17" s="662"/>
      <c r="DB17" s="662"/>
      <c r="DC17" s="662"/>
      <c r="DD17" s="668" t="s">
        <v>122</v>
      </c>
      <c r="DE17" s="660"/>
      <c r="DF17" s="660"/>
      <c r="DG17" s="660"/>
      <c r="DH17" s="660"/>
      <c r="DI17" s="660"/>
      <c r="DJ17" s="660"/>
      <c r="DK17" s="660"/>
      <c r="DL17" s="660"/>
      <c r="DM17" s="660"/>
      <c r="DN17" s="660"/>
      <c r="DO17" s="660"/>
      <c r="DP17" s="661"/>
      <c r="DQ17" s="668">
        <v>513020</v>
      </c>
      <c r="DR17" s="660"/>
      <c r="DS17" s="660"/>
      <c r="DT17" s="660"/>
      <c r="DU17" s="660"/>
      <c r="DV17" s="660"/>
      <c r="DW17" s="660"/>
      <c r="DX17" s="660"/>
      <c r="DY17" s="660"/>
      <c r="DZ17" s="660"/>
      <c r="EA17" s="660"/>
      <c r="EB17" s="660"/>
      <c r="EC17" s="669"/>
    </row>
    <row r="18" spans="2:133" ht="11.25" customHeight="1" x14ac:dyDescent="0.2">
      <c r="B18" s="656" t="s">
        <v>256</v>
      </c>
      <c r="C18" s="657"/>
      <c r="D18" s="657"/>
      <c r="E18" s="657"/>
      <c r="F18" s="657"/>
      <c r="G18" s="657"/>
      <c r="H18" s="657"/>
      <c r="I18" s="657"/>
      <c r="J18" s="657"/>
      <c r="K18" s="657"/>
      <c r="L18" s="657"/>
      <c r="M18" s="657"/>
      <c r="N18" s="657"/>
      <c r="O18" s="657"/>
      <c r="P18" s="657"/>
      <c r="Q18" s="658"/>
      <c r="R18" s="659">
        <v>1705</v>
      </c>
      <c r="S18" s="660"/>
      <c r="T18" s="660"/>
      <c r="U18" s="660"/>
      <c r="V18" s="660"/>
      <c r="W18" s="660"/>
      <c r="X18" s="660"/>
      <c r="Y18" s="661"/>
      <c r="Z18" s="662">
        <v>0</v>
      </c>
      <c r="AA18" s="662"/>
      <c r="AB18" s="662"/>
      <c r="AC18" s="662"/>
      <c r="AD18" s="663">
        <v>1705</v>
      </c>
      <c r="AE18" s="663"/>
      <c r="AF18" s="663"/>
      <c r="AG18" s="663"/>
      <c r="AH18" s="663"/>
      <c r="AI18" s="663"/>
      <c r="AJ18" s="663"/>
      <c r="AK18" s="663"/>
      <c r="AL18" s="664">
        <v>0.1</v>
      </c>
      <c r="AM18" s="665"/>
      <c r="AN18" s="665"/>
      <c r="AO18" s="666"/>
      <c r="AP18" s="656" t="s">
        <v>257</v>
      </c>
      <c r="AQ18" s="657"/>
      <c r="AR18" s="657"/>
      <c r="AS18" s="657"/>
      <c r="AT18" s="657"/>
      <c r="AU18" s="657"/>
      <c r="AV18" s="657"/>
      <c r="AW18" s="657"/>
      <c r="AX18" s="657"/>
      <c r="AY18" s="657"/>
      <c r="AZ18" s="657"/>
      <c r="BA18" s="657"/>
      <c r="BB18" s="657"/>
      <c r="BC18" s="657"/>
      <c r="BD18" s="657"/>
      <c r="BE18" s="657"/>
      <c r="BF18" s="658"/>
      <c r="BG18" s="659" t="s">
        <v>122</v>
      </c>
      <c r="BH18" s="660"/>
      <c r="BI18" s="660"/>
      <c r="BJ18" s="660"/>
      <c r="BK18" s="660"/>
      <c r="BL18" s="660"/>
      <c r="BM18" s="660"/>
      <c r="BN18" s="661"/>
      <c r="BO18" s="662" t="s">
        <v>122</v>
      </c>
      <c r="BP18" s="662"/>
      <c r="BQ18" s="662"/>
      <c r="BR18" s="662"/>
      <c r="BS18" s="663" t="s">
        <v>122</v>
      </c>
      <c r="BT18" s="663"/>
      <c r="BU18" s="663"/>
      <c r="BV18" s="663"/>
      <c r="BW18" s="663"/>
      <c r="BX18" s="663"/>
      <c r="BY18" s="663"/>
      <c r="BZ18" s="663"/>
      <c r="CA18" s="663"/>
      <c r="CB18" s="667"/>
      <c r="CD18" s="656" t="s">
        <v>258</v>
      </c>
      <c r="CE18" s="657"/>
      <c r="CF18" s="657"/>
      <c r="CG18" s="657"/>
      <c r="CH18" s="657"/>
      <c r="CI18" s="657"/>
      <c r="CJ18" s="657"/>
      <c r="CK18" s="657"/>
      <c r="CL18" s="657"/>
      <c r="CM18" s="657"/>
      <c r="CN18" s="657"/>
      <c r="CO18" s="657"/>
      <c r="CP18" s="657"/>
      <c r="CQ18" s="658"/>
      <c r="CR18" s="659" t="s">
        <v>122</v>
      </c>
      <c r="CS18" s="660"/>
      <c r="CT18" s="660"/>
      <c r="CU18" s="660"/>
      <c r="CV18" s="660"/>
      <c r="CW18" s="660"/>
      <c r="CX18" s="660"/>
      <c r="CY18" s="661"/>
      <c r="CZ18" s="662" t="s">
        <v>122</v>
      </c>
      <c r="DA18" s="662"/>
      <c r="DB18" s="662"/>
      <c r="DC18" s="662"/>
      <c r="DD18" s="668" t="s">
        <v>122</v>
      </c>
      <c r="DE18" s="660"/>
      <c r="DF18" s="660"/>
      <c r="DG18" s="660"/>
      <c r="DH18" s="660"/>
      <c r="DI18" s="660"/>
      <c r="DJ18" s="660"/>
      <c r="DK18" s="660"/>
      <c r="DL18" s="660"/>
      <c r="DM18" s="660"/>
      <c r="DN18" s="660"/>
      <c r="DO18" s="660"/>
      <c r="DP18" s="661"/>
      <c r="DQ18" s="668" t="s">
        <v>122</v>
      </c>
      <c r="DR18" s="660"/>
      <c r="DS18" s="660"/>
      <c r="DT18" s="660"/>
      <c r="DU18" s="660"/>
      <c r="DV18" s="660"/>
      <c r="DW18" s="660"/>
      <c r="DX18" s="660"/>
      <c r="DY18" s="660"/>
      <c r="DZ18" s="660"/>
      <c r="EA18" s="660"/>
      <c r="EB18" s="660"/>
      <c r="EC18" s="669"/>
    </row>
    <row r="19" spans="2:133" ht="11.25" customHeight="1" x14ac:dyDescent="0.2">
      <c r="B19" s="656" t="s">
        <v>259</v>
      </c>
      <c r="C19" s="657"/>
      <c r="D19" s="657"/>
      <c r="E19" s="657"/>
      <c r="F19" s="657"/>
      <c r="G19" s="657"/>
      <c r="H19" s="657"/>
      <c r="I19" s="657"/>
      <c r="J19" s="657"/>
      <c r="K19" s="657"/>
      <c r="L19" s="657"/>
      <c r="M19" s="657"/>
      <c r="N19" s="657"/>
      <c r="O19" s="657"/>
      <c r="P19" s="657"/>
      <c r="Q19" s="658"/>
      <c r="R19" s="659">
        <v>1705</v>
      </c>
      <c r="S19" s="660"/>
      <c r="T19" s="660"/>
      <c r="U19" s="660"/>
      <c r="V19" s="660"/>
      <c r="W19" s="660"/>
      <c r="X19" s="660"/>
      <c r="Y19" s="661"/>
      <c r="Z19" s="662">
        <v>0</v>
      </c>
      <c r="AA19" s="662"/>
      <c r="AB19" s="662"/>
      <c r="AC19" s="662"/>
      <c r="AD19" s="663">
        <v>1705</v>
      </c>
      <c r="AE19" s="663"/>
      <c r="AF19" s="663"/>
      <c r="AG19" s="663"/>
      <c r="AH19" s="663"/>
      <c r="AI19" s="663"/>
      <c r="AJ19" s="663"/>
      <c r="AK19" s="663"/>
      <c r="AL19" s="664">
        <v>0.1</v>
      </c>
      <c r="AM19" s="665"/>
      <c r="AN19" s="665"/>
      <c r="AO19" s="666"/>
      <c r="AP19" s="656" t="s">
        <v>260</v>
      </c>
      <c r="AQ19" s="657"/>
      <c r="AR19" s="657"/>
      <c r="AS19" s="657"/>
      <c r="AT19" s="657"/>
      <c r="AU19" s="657"/>
      <c r="AV19" s="657"/>
      <c r="AW19" s="657"/>
      <c r="AX19" s="657"/>
      <c r="AY19" s="657"/>
      <c r="AZ19" s="657"/>
      <c r="BA19" s="657"/>
      <c r="BB19" s="657"/>
      <c r="BC19" s="657"/>
      <c r="BD19" s="657"/>
      <c r="BE19" s="657"/>
      <c r="BF19" s="658"/>
      <c r="BG19" s="659" t="s">
        <v>122</v>
      </c>
      <c r="BH19" s="660"/>
      <c r="BI19" s="660"/>
      <c r="BJ19" s="660"/>
      <c r="BK19" s="660"/>
      <c r="BL19" s="660"/>
      <c r="BM19" s="660"/>
      <c r="BN19" s="661"/>
      <c r="BO19" s="662" t="s">
        <v>122</v>
      </c>
      <c r="BP19" s="662"/>
      <c r="BQ19" s="662"/>
      <c r="BR19" s="662"/>
      <c r="BS19" s="663" t="s">
        <v>122</v>
      </c>
      <c r="BT19" s="663"/>
      <c r="BU19" s="663"/>
      <c r="BV19" s="663"/>
      <c r="BW19" s="663"/>
      <c r="BX19" s="663"/>
      <c r="BY19" s="663"/>
      <c r="BZ19" s="663"/>
      <c r="CA19" s="663"/>
      <c r="CB19" s="667"/>
      <c r="CD19" s="656" t="s">
        <v>261</v>
      </c>
      <c r="CE19" s="657"/>
      <c r="CF19" s="657"/>
      <c r="CG19" s="657"/>
      <c r="CH19" s="657"/>
      <c r="CI19" s="657"/>
      <c r="CJ19" s="657"/>
      <c r="CK19" s="657"/>
      <c r="CL19" s="657"/>
      <c r="CM19" s="657"/>
      <c r="CN19" s="657"/>
      <c r="CO19" s="657"/>
      <c r="CP19" s="657"/>
      <c r="CQ19" s="658"/>
      <c r="CR19" s="659" t="s">
        <v>122</v>
      </c>
      <c r="CS19" s="660"/>
      <c r="CT19" s="660"/>
      <c r="CU19" s="660"/>
      <c r="CV19" s="660"/>
      <c r="CW19" s="660"/>
      <c r="CX19" s="660"/>
      <c r="CY19" s="661"/>
      <c r="CZ19" s="662" t="s">
        <v>122</v>
      </c>
      <c r="DA19" s="662"/>
      <c r="DB19" s="662"/>
      <c r="DC19" s="662"/>
      <c r="DD19" s="668" t="s">
        <v>122</v>
      </c>
      <c r="DE19" s="660"/>
      <c r="DF19" s="660"/>
      <c r="DG19" s="660"/>
      <c r="DH19" s="660"/>
      <c r="DI19" s="660"/>
      <c r="DJ19" s="660"/>
      <c r="DK19" s="660"/>
      <c r="DL19" s="660"/>
      <c r="DM19" s="660"/>
      <c r="DN19" s="660"/>
      <c r="DO19" s="660"/>
      <c r="DP19" s="661"/>
      <c r="DQ19" s="668" t="s">
        <v>122</v>
      </c>
      <c r="DR19" s="660"/>
      <c r="DS19" s="660"/>
      <c r="DT19" s="660"/>
      <c r="DU19" s="660"/>
      <c r="DV19" s="660"/>
      <c r="DW19" s="660"/>
      <c r="DX19" s="660"/>
      <c r="DY19" s="660"/>
      <c r="DZ19" s="660"/>
      <c r="EA19" s="660"/>
      <c r="EB19" s="660"/>
      <c r="EC19" s="669"/>
    </row>
    <row r="20" spans="2:133" ht="11.25" customHeight="1" x14ac:dyDescent="0.2">
      <c r="B20" s="672" t="s">
        <v>262</v>
      </c>
      <c r="C20" s="673"/>
      <c r="D20" s="673"/>
      <c r="E20" s="673"/>
      <c r="F20" s="673"/>
      <c r="G20" s="673"/>
      <c r="H20" s="673"/>
      <c r="I20" s="673"/>
      <c r="J20" s="673"/>
      <c r="K20" s="673"/>
      <c r="L20" s="673"/>
      <c r="M20" s="673"/>
      <c r="N20" s="673"/>
      <c r="O20" s="673"/>
      <c r="P20" s="673"/>
      <c r="Q20" s="674"/>
      <c r="R20" s="659" t="s">
        <v>122</v>
      </c>
      <c r="S20" s="660"/>
      <c r="T20" s="660"/>
      <c r="U20" s="660"/>
      <c r="V20" s="660"/>
      <c r="W20" s="660"/>
      <c r="X20" s="660"/>
      <c r="Y20" s="661"/>
      <c r="Z20" s="662" t="s">
        <v>122</v>
      </c>
      <c r="AA20" s="662"/>
      <c r="AB20" s="662"/>
      <c r="AC20" s="662"/>
      <c r="AD20" s="663" t="s">
        <v>122</v>
      </c>
      <c r="AE20" s="663"/>
      <c r="AF20" s="663"/>
      <c r="AG20" s="663"/>
      <c r="AH20" s="663"/>
      <c r="AI20" s="663"/>
      <c r="AJ20" s="663"/>
      <c r="AK20" s="663"/>
      <c r="AL20" s="664" t="s">
        <v>122</v>
      </c>
      <c r="AM20" s="665"/>
      <c r="AN20" s="665"/>
      <c r="AO20" s="666"/>
      <c r="AP20" s="656" t="s">
        <v>263</v>
      </c>
      <c r="AQ20" s="657"/>
      <c r="AR20" s="657"/>
      <c r="AS20" s="657"/>
      <c r="AT20" s="657"/>
      <c r="AU20" s="657"/>
      <c r="AV20" s="657"/>
      <c r="AW20" s="657"/>
      <c r="AX20" s="657"/>
      <c r="AY20" s="657"/>
      <c r="AZ20" s="657"/>
      <c r="BA20" s="657"/>
      <c r="BB20" s="657"/>
      <c r="BC20" s="657"/>
      <c r="BD20" s="657"/>
      <c r="BE20" s="657"/>
      <c r="BF20" s="658"/>
      <c r="BG20" s="659" t="s">
        <v>122</v>
      </c>
      <c r="BH20" s="660"/>
      <c r="BI20" s="660"/>
      <c r="BJ20" s="660"/>
      <c r="BK20" s="660"/>
      <c r="BL20" s="660"/>
      <c r="BM20" s="660"/>
      <c r="BN20" s="661"/>
      <c r="BO20" s="662" t="s">
        <v>122</v>
      </c>
      <c r="BP20" s="662"/>
      <c r="BQ20" s="662"/>
      <c r="BR20" s="662"/>
      <c r="BS20" s="663" t="s">
        <v>122</v>
      </c>
      <c r="BT20" s="663"/>
      <c r="BU20" s="663"/>
      <c r="BV20" s="663"/>
      <c r="BW20" s="663"/>
      <c r="BX20" s="663"/>
      <c r="BY20" s="663"/>
      <c r="BZ20" s="663"/>
      <c r="CA20" s="663"/>
      <c r="CB20" s="667"/>
      <c r="CD20" s="656" t="s">
        <v>264</v>
      </c>
      <c r="CE20" s="657"/>
      <c r="CF20" s="657"/>
      <c r="CG20" s="657"/>
      <c r="CH20" s="657"/>
      <c r="CI20" s="657"/>
      <c r="CJ20" s="657"/>
      <c r="CK20" s="657"/>
      <c r="CL20" s="657"/>
      <c r="CM20" s="657"/>
      <c r="CN20" s="657"/>
      <c r="CO20" s="657"/>
      <c r="CP20" s="657"/>
      <c r="CQ20" s="658"/>
      <c r="CR20" s="659">
        <v>3969402</v>
      </c>
      <c r="CS20" s="660"/>
      <c r="CT20" s="660"/>
      <c r="CU20" s="660"/>
      <c r="CV20" s="660"/>
      <c r="CW20" s="660"/>
      <c r="CX20" s="660"/>
      <c r="CY20" s="661"/>
      <c r="CZ20" s="662">
        <v>100</v>
      </c>
      <c r="DA20" s="662"/>
      <c r="DB20" s="662"/>
      <c r="DC20" s="662"/>
      <c r="DD20" s="668">
        <v>389209</v>
      </c>
      <c r="DE20" s="660"/>
      <c r="DF20" s="660"/>
      <c r="DG20" s="660"/>
      <c r="DH20" s="660"/>
      <c r="DI20" s="660"/>
      <c r="DJ20" s="660"/>
      <c r="DK20" s="660"/>
      <c r="DL20" s="660"/>
      <c r="DM20" s="660"/>
      <c r="DN20" s="660"/>
      <c r="DO20" s="660"/>
      <c r="DP20" s="661"/>
      <c r="DQ20" s="668">
        <v>1998146</v>
      </c>
      <c r="DR20" s="660"/>
      <c r="DS20" s="660"/>
      <c r="DT20" s="660"/>
      <c r="DU20" s="660"/>
      <c r="DV20" s="660"/>
      <c r="DW20" s="660"/>
      <c r="DX20" s="660"/>
      <c r="DY20" s="660"/>
      <c r="DZ20" s="660"/>
      <c r="EA20" s="660"/>
      <c r="EB20" s="660"/>
      <c r="EC20" s="669"/>
    </row>
    <row r="21" spans="2:133" ht="11.25" customHeight="1" x14ac:dyDescent="0.2">
      <c r="B21" s="656" t="s">
        <v>265</v>
      </c>
      <c r="C21" s="657"/>
      <c r="D21" s="657"/>
      <c r="E21" s="657"/>
      <c r="F21" s="657"/>
      <c r="G21" s="657"/>
      <c r="H21" s="657"/>
      <c r="I21" s="657"/>
      <c r="J21" s="657"/>
      <c r="K21" s="657"/>
      <c r="L21" s="657"/>
      <c r="M21" s="657"/>
      <c r="N21" s="657"/>
      <c r="O21" s="657"/>
      <c r="P21" s="657"/>
      <c r="Q21" s="658"/>
      <c r="R21" s="659">
        <v>1302598</v>
      </c>
      <c r="S21" s="660"/>
      <c r="T21" s="660"/>
      <c r="U21" s="660"/>
      <c r="V21" s="660"/>
      <c r="W21" s="660"/>
      <c r="X21" s="660"/>
      <c r="Y21" s="661"/>
      <c r="Z21" s="662">
        <v>32.1</v>
      </c>
      <c r="AA21" s="662"/>
      <c r="AB21" s="662"/>
      <c r="AC21" s="662"/>
      <c r="AD21" s="663">
        <v>1197075</v>
      </c>
      <c r="AE21" s="663"/>
      <c r="AF21" s="663"/>
      <c r="AG21" s="663"/>
      <c r="AH21" s="663"/>
      <c r="AI21" s="663"/>
      <c r="AJ21" s="663"/>
      <c r="AK21" s="663"/>
      <c r="AL21" s="664">
        <v>76.900000000000006</v>
      </c>
      <c r="AM21" s="665"/>
      <c r="AN21" s="665"/>
      <c r="AO21" s="666"/>
      <c r="AP21" s="656" t="s">
        <v>266</v>
      </c>
      <c r="AQ21" s="675"/>
      <c r="AR21" s="675"/>
      <c r="AS21" s="675"/>
      <c r="AT21" s="675"/>
      <c r="AU21" s="675"/>
      <c r="AV21" s="675"/>
      <c r="AW21" s="675"/>
      <c r="AX21" s="675"/>
      <c r="AY21" s="675"/>
      <c r="AZ21" s="675"/>
      <c r="BA21" s="675"/>
      <c r="BB21" s="675"/>
      <c r="BC21" s="675"/>
      <c r="BD21" s="675"/>
      <c r="BE21" s="675"/>
      <c r="BF21" s="676"/>
      <c r="BG21" s="659" t="s">
        <v>122</v>
      </c>
      <c r="BH21" s="660"/>
      <c r="BI21" s="660"/>
      <c r="BJ21" s="660"/>
      <c r="BK21" s="660"/>
      <c r="BL21" s="660"/>
      <c r="BM21" s="660"/>
      <c r="BN21" s="661"/>
      <c r="BO21" s="662" t="s">
        <v>122</v>
      </c>
      <c r="BP21" s="662"/>
      <c r="BQ21" s="662"/>
      <c r="BR21" s="662"/>
      <c r="BS21" s="663" t="s">
        <v>122</v>
      </c>
      <c r="BT21" s="663"/>
      <c r="BU21" s="663"/>
      <c r="BV21" s="663"/>
      <c r="BW21" s="663"/>
      <c r="BX21" s="663"/>
      <c r="BY21" s="663"/>
      <c r="BZ21" s="663"/>
      <c r="CA21" s="663"/>
      <c r="CB21" s="667"/>
      <c r="CD21" s="680"/>
      <c r="CE21" s="681"/>
      <c r="CF21" s="681"/>
      <c r="CG21" s="681"/>
      <c r="CH21" s="681"/>
      <c r="CI21" s="681"/>
      <c r="CJ21" s="681"/>
      <c r="CK21" s="681"/>
      <c r="CL21" s="681"/>
      <c r="CM21" s="681"/>
      <c r="CN21" s="681"/>
      <c r="CO21" s="681"/>
      <c r="CP21" s="681"/>
      <c r="CQ21" s="682"/>
      <c r="CR21" s="683"/>
      <c r="CS21" s="678"/>
      <c r="CT21" s="678"/>
      <c r="CU21" s="678"/>
      <c r="CV21" s="678"/>
      <c r="CW21" s="678"/>
      <c r="CX21" s="678"/>
      <c r="CY21" s="684"/>
      <c r="CZ21" s="685"/>
      <c r="DA21" s="685"/>
      <c r="DB21" s="685"/>
      <c r="DC21" s="685"/>
      <c r="DD21" s="677"/>
      <c r="DE21" s="678"/>
      <c r="DF21" s="678"/>
      <c r="DG21" s="678"/>
      <c r="DH21" s="678"/>
      <c r="DI21" s="678"/>
      <c r="DJ21" s="678"/>
      <c r="DK21" s="678"/>
      <c r="DL21" s="678"/>
      <c r="DM21" s="678"/>
      <c r="DN21" s="678"/>
      <c r="DO21" s="678"/>
      <c r="DP21" s="684"/>
      <c r="DQ21" s="677"/>
      <c r="DR21" s="678"/>
      <c r="DS21" s="678"/>
      <c r="DT21" s="678"/>
      <c r="DU21" s="678"/>
      <c r="DV21" s="678"/>
      <c r="DW21" s="678"/>
      <c r="DX21" s="678"/>
      <c r="DY21" s="678"/>
      <c r="DZ21" s="678"/>
      <c r="EA21" s="678"/>
      <c r="EB21" s="678"/>
      <c r="EC21" s="679"/>
    </row>
    <row r="22" spans="2:133" ht="11.25" customHeight="1" x14ac:dyDescent="0.2">
      <c r="B22" s="656" t="s">
        <v>267</v>
      </c>
      <c r="C22" s="657"/>
      <c r="D22" s="657"/>
      <c r="E22" s="657"/>
      <c r="F22" s="657"/>
      <c r="G22" s="657"/>
      <c r="H22" s="657"/>
      <c r="I22" s="657"/>
      <c r="J22" s="657"/>
      <c r="K22" s="657"/>
      <c r="L22" s="657"/>
      <c r="M22" s="657"/>
      <c r="N22" s="657"/>
      <c r="O22" s="657"/>
      <c r="P22" s="657"/>
      <c r="Q22" s="658"/>
      <c r="R22" s="659">
        <v>1197075</v>
      </c>
      <c r="S22" s="660"/>
      <c r="T22" s="660"/>
      <c r="U22" s="660"/>
      <c r="V22" s="660"/>
      <c r="W22" s="660"/>
      <c r="X22" s="660"/>
      <c r="Y22" s="661"/>
      <c r="Z22" s="662">
        <v>29.5</v>
      </c>
      <c r="AA22" s="662"/>
      <c r="AB22" s="662"/>
      <c r="AC22" s="662"/>
      <c r="AD22" s="663">
        <v>1197075</v>
      </c>
      <c r="AE22" s="663"/>
      <c r="AF22" s="663"/>
      <c r="AG22" s="663"/>
      <c r="AH22" s="663"/>
      <c r="AI22" s="663"/>
      <c r="AJ22" s="663"/>
      <c r="AK22" s="663"/>
      <c r="AL22" s="664">
        <v>76.900000000000006</v>
      </c>
      <c r="AM22" s="665"/>
      <c r="AN22" s="665"/>
      <c r="AO22" s="666"/>
      <c r="AP22" s="656" t="s">
        <v>268</v>
      </c>
      <c r="AQ22" s="675"/>
      <c r="AR22" s="675"/>
      <c r="AS22" s="675"/>
      <c r="AT22" s="675"/>
      <c r="AU22" s="675"/>
      <c r="AV22" s="675"/>
      <c r="AW22" s="675"/>
      <c r="AX22" s="675"/>
      <c r="AY22" s="675"/>
      <c r="AZ22" s="675"/>
      <c r="BA22" s="675"/>
      <c r="BB22" s="675"/>
      <c r="BC22" s="675"/>
      <c r="BD22" s="675"/>
      <c r="BE22" s="675"/>
      <c r="BF22" s="676"/>
      <c r="BG22" s="659" t="s">
        <v>122</v>
      </c>
      <c r="BH22" s="660"/>
      <c r="BI22" s="660"/>
      <c r="BJ22" s="660"/>
      <c r="BK22" s="660"/>
      <c r="BL22" s="660"/>
      <c r="BM22" s="660"/>
      <c r="BN22" s="661"/>
      <c r="BO22" s="662" t="s">
        <v>122</v>
      </c>
      <c r="BP22" s="662"/>
      <c r="BQ22" s="662"/>
      <c r="BR22" s="662"/>
      <c r="BS22" s="663" t="s">
        <v>122</v>
      </c>
      <c r="BT22" s="663"/>
      <c r="BU22" s="663"/>
      <c r="BV22" s="663"/>
      <c r="BW22" s="663"/>
      <c r="BX22" s="663"/>
      <c r="BY22" s="663"/>
      <c r="BZ22" s="663"/>
      <c r="CA22" s="663"/>
      <c r="CB22" s="667"/>
      <c r="CD22" s="641" t="s">
        <v>269</v>
      </c>
      <c r="CE22" s="642"/>
      <c r="CF22" s="642"/>
      <c r="CG22" s="642"/>
      <c r="CH22" s="642"/>
      <c r="CI22" s="642"/>
      <c r="CJ22" s="642"/>
      <c r="CK22" s="642"/>
      <c r="CL22" s="642"/>
      <c r="CM22" s="642"/>
      <c r="CN22" s="642"/>
      <c r="CO22" s="642"/>
      <c r="CP22" s="642"/>
      <c r="CQ22" s="642"/>
      <c r="CR22" s="642"/>
      <c r="CS22" s="642"/>
      <c r="CT22" s="642"/>
      <c r="CU22" s="642"/>
      <c r="CV22" s="642"/>
      <c r="CW22" s="642"/>
      <c r="CX22" s="642"/>
      <c r="CY22" s="642"/>
      <c r="CZ22" s="642"/>
      <c r="DA22" s="642"/>
      <c r="DB22" s="642"/>
      <c r="DC22" s="642"/>
      <c r="DD22" s="642"/>
      <c r="DE22" s="642"/>
      <c r="DF22" s="642"/>
      <c r="DG22" s="642"/>
      <c r="DH22" s="642"/>
      <c r="DI22" s="642"/>
      <c r="DJ22" s="642"/>
      <c r="DK22" s="642"/>
      <c r="DL22" s="642"/>
      <c r="DM22" s="642"/>
      <c r="DN22" s="642"/>
      <c r="DO22" s="642"/>
      <c r="DP22" s="642"/>
      <c r="DQ22" s="642"/>
      <c r="DR22" s="642"/>
      <c r="DS22" s="642"/>
      <c r="DT22" s="642"/>
      <c r="DU22" s="642"/>
      <c r="DV22" s="642"/>
      <c r="DW22" s="642"/>
      <c r="DX22" s="642"/>
      <c r="DY22" s="642"/>
      <c r="DZ22" s="642"/>
      <c r="EA22" s="642"/>
      <c r="EB22" s="642"/>
      <c r="EC22" s="643"/>
    </row>
    <row r="23" spans="2:133" ht="11.25" customHeight="1" x14ac:dyDescent="0.2">
      <c r="B23" s="656" t="s">
        <v>270</v>
      </c>
      <c r="C23" s="657"/>
      <c r="D23" s="657"/>
      <c r="E23" s="657"/>
      <c r="F23" s="657"/>
      <c r="G23" s="657"/>
      <c r="H23" s="657"/>
      <c r="I23" s="657"/>
      <c r="J23" s="657"/>
      <c r="K23" s="657"/>
      <c r="L23" s="657"/>
      <c r="M23" s="657"/>
      <c r="N23" s="657"/>
      <c r="O23" s="657"/>
      <c r="P23" s="657"/>
      <c r="Q23" s="658"/>
      <c r="R23" s="659">
        <v>105523</v>
      </c>
      <c r="S23" s="660"/>
      <c r="T23" s="660"/>
      <c r="U23" s="660"/>
      <c r="V23" s="660"/>
      <c r="W23" s="660"/>
      <c r="X23" s="660"/>
      <c r="Y23" s="661"/>
      <c r="Z23" s="662">
        <v>2.6</v>
      </c>
      <c r="AA23" s="662"/>
      <c r="AB23" s="662"/>
      <c r="AC23" s="662"/>
      <c r="AD23" s="663" t="s">
        <v>122</v>
      </c>
      <c r="AE23" s="663"/>
      <c r="AF23" s="663"/>
      <c r="AG23" s="663"/>
      <c r="AH23" s="663"/>
      <c r="AI23" s="663"/>
      <c r="AJ23" s="663"/>
      <c r="AK23" s="663"/>
      <c r="AL23" s="664" t="s">
        <v>122</v>
      </c>
      <c r="AM23" s="665"/>
      <c r="AN23" s="665"/>
      <c r="AO23" s="666"/>
      <c r="AP23" s="656" t="s">
        <v>271</v>
      </c>
      <c r="AQ23" s="675"/>
      <c r="AR23" s="675"/>
      <c r="AS23" s="675"/>
      <c r="AT23" s="675"/>
      <c r="AU23" s="675"/>
      <c r="AV23" s="675"/>
      <c r="AW23" s="675"/>
      <c r="AX23" s="675"/>
      <c r="AY23" s="675"/>
      <c r="AZ23" s="675"/>
      <c r="BA23" s="675"/>
      <c r="BB23" s="675"/>
      <c r="BC23" s="675"/>
      <c r="BD23" s="675"/>
      <c r="BE23" s="675"/>
      <c r="BF23" s="676"/>
      <c r="BG23" s="659" t="s">
        <v>122</v>
      </c>
      <c r="BH23" s="660"/>
      <c r="BI23" s="660"/>
      <c r="BJ23" s="660"/>
      <c r="BK23" s="660"/>
      <c r="BL23" s="660"/>
      <c r="BM23" s="660"/>
      <c r="BN23" s="661"/>
      <c r="BO23" s="662" t="s">
        <v>122</v>
      </c>
      <c r="BP23" s="662"/>
      <c r="BQ23" s="662"/>
      <c r="BR23" s="662"/>
      <c r="BS23" s="663" t="s">
        <v>122</v>
      </c>
      <c r="BT23" s="663"/>
      <c r="BU23" s="663"/>
      <c r="BV23" s="663"/>
      <c r="BW23" s="663"/>
      <c r="BX23" s="663"/>
      <c r="BY23" s="663"/>
      <c r="BZ23" s="663"/>
      <c r="CA23" s="663"/>
      <c r="CB23" s="667"/>
      <c r="CD23" s="641" t="s">
        <v>211</v>
      </c>
      <c r="CE23" s="642"/>
      <c r="CF23" s="642"/>
      <c r="CG23" s="642"/>
      <c r="CH23" s="642"/>
      <c r="CI23" s="642"/>
      <c r="CJ23" s="642"/>
      <c r="CK23" s="642"/>
      <c r="CL23" s="642"/>
      <c r="CM23" s="642"/>
      <c r="CN23" s="642"/>
      <c r="CO23" s="642"/>
      <c r="CP23" s="642"/>
      <c r="CQ23" s="643"/>
      <c r="CR23" s="641" t="s">
        <v>272</v>
      </c>
      <c r="CS23" s="642"/>
      <c r="CT23" s="642"/>
      <c r="CU23" s="642"/>
      <c r="CV23" s="642"/>
      <c r="CW23" s="642"/>
      <c r="CX23" s="642"/>
      <c r="CY23" s="643"/>
      <c r="CZ23" s="641" t="s">
        <v>273</v>
      </c>
      <c r="DA23" s="642"/>
      <c r="DB23" s="642"/>
      <c r="DC23" s="643"/>
      <c r="DD23" s="641" t="s">
        <v>274</v>
      </c>
      <c r="DE23" s="642"/>
      <c r="DF23" s="642"/>
      <c r="DG23" s="642"/>
      <c r="DH23" s="642"/>
      <c r="DI23" s="642"/>
      <c r="DJ23" s="642"/>
      <c r="DK23" s="643"/>
      <c r="DL23" s="686" t="s">
        <v>275</v>
      </c>
      <c r="DM23" s="687"/>
      <c r="DN23" s="687"/>
      <c r="DO23" s="687"/>
      <c r="DP23" s="687"/>
      <c r="DQ23" s="687"/>
      <c r="DR23" s="687"/>
      <c r="DS23" s="687"/>
      <c r="DT23" s="687"/>
      <c r="DU23" s="687"/>
      <c r="DV23" s="688"/>
      <c r="DW23" s="641" t="s">
        <v>276</v>
      </c>
      <c r="DX23" s="642"/>
      <c r="DY23" s="642"/>
      <c r="DZ23" s="642"/>
      <c r="EA23" s="642"/>
      <c r="EB23" s="642"/>
      <c r="EC23" s="643"/>
    </row>
    <row r="24" spans="2:133" ht="11.25" customHeight="1" x14ac:dyDescent="0.2">
      <c r="B24" s="656" t="s">
        <v>277</v>
      </c>
      <c r="C24" s="657"/>
      <c r="D24" s="657"/>
      <c r="E24" s="657"/>
      <c r="F24" s="657"/>
      <c r="G24" s="657"/>
      <c r="H24" s="657"/>
      <c r="I24" s="657"/>
      <c r="J24" s="657"/>
      <c r="K24" s="657"/>
      <c r="L24" s="657"/>
      <c r="M24" s="657"/>
      <c r="N24" s="657"/>
      <c r="O24" s="657"/>
      <c r="P24" s="657"/>
      <c r="Q24" s="658"/>
      <c r="R24" s="659" t="s">
        <v>122</v>
      </c>
      <c r="S24" s="660"/>
      <c r="T24" s="660"/>
      <c r="U24" s="660"/>
      <c r="V24" s="660"/>
      <c r="W24" s="660"/>
      <c r="X24" s="660"/>
      <c r="Y24" s="661"/>
      <c r="Z24" s="662" t="s">
        <v>122</v>
      </c>
      <c r="AA24" s="662"/>
      <c r="AB24" s="662"/>
      <c r="AC24" s="662"/>
      <c r="AD24" s="663" t="s">
        <v>122</v>
      </c>
      <c r="AE24" s="663"/>
      <c r="AF24" s="663"/>
      <c r="AG24" s="663"/>
      <c r="AH24" s="663"/>
      <c r="AI24" s="663"/>
      <c r="AJ24" s="663"/>
      <c r="AK24" s="663"/>
      <c r="AL24" s="664" t="s">
        <v>122</v>
      </c>
      <c r="AM24" s="665"/>
      <c r="AN24" s="665"/>
      <c r="AO24" s="666"/>
      <c r="AP24" s="656" t="s">
        <v>278</v>
      </c>
      <c r="AQ24" s="675"/>
      <c r="AR24" s="675"/>
      <c r="AS24" s="675"/>
      <c r="AT24" s="675"/>
      <c r="AU24" s="675"/>
      <c r="AV24" s="675"/>
      <c r="AW24" s="675"/>
      <c r="AX24" s="675"/>
      <c r="AY24" s="675"/>
      <c r="AZ24" s="675"/>
      <c r="BA24" s="675"/>
      <c r="BB24" s="675"/>
      <c r="BC24" s="675"/>
      <c r="BD24" s="675"/>
      <c r="BE24" s="675"/>
      <c r="BF24" s="676"/>
      <c r="BG24" s="659" t="s">
        <v>122</v>
      </c>
      <c r="BH24" s="660"/>
      <c r="BI24" s="660"/>
      <c r="BJ24" s="660"/>
      <c r="BK24" s="660"/>
      <c r="BL24" s="660"/>
      <c r="BM24" s="660"/>
      <c r="BN24" s="661"/>
      <c r="BO24" s="662" t="s">
        <v>122</v>
      </c>
      <c r="BP24" s="662"/>
      <c r="BQ24" s="662"/>
      <c r="BR24" s="662"/>
      <c r="BS24" s="663" t="s">
        <v>122</v>
      </c>
      <c r="BT24" s="663"/>
      <c r="BU24" s="663"/>
      <c r="BV24" s="663"/>
      <c r="BW24" s="663"/>
      <c r="BX24" s="663"/>
      <c r="BY24" s="663"/>
      <c r="BZ24" s="663"/>
      <c r="CA24" s="663"/>
      <c r="CB24" s="667"/>
      <c r="CD24" s="645" t="s">
        <v>279</v>
      </c>
      <c r="CE24" s="646"/>
      <c r="CF24" s="646"/>
      <c r="CG24" s="646"/>
      <c r="CH24" s="646"/>
      <c r="CI24" s="646"/>
      <c r="CJ24" s="646"/>
      <c r="CK24" s="646"/>
      <c r="CL24" s="646"/>
      <c r="CM24" s="646"/>
      <c r="CN24" s="646"/>
      <c r="CO24" s="646"/>
      <c r="CP24" s="646"/>
      <c r="CQ24" s="647"/>
      <c r="CR24" s="648">
        <v>1178363</v>
      </c>
      <c r="CS24" s="649"/>
      <c r="CT24" s="649"/>
      <c r="CU24" s="649"/>
      <c r="CV24" s="649"/>
      <c r="CW24" s="649"/>
      <c r="CX24" s="649"/>
      <c r="CY24" s="650"/>
      <c r="CZ24" s="653">
        <v>29.7</v>
      </c>
      <c r="DA24" s="654"/>
      <c r="DB24" s="654"/>
      <c r="DC24" s="670"/>
      <c r="DD24" s="693">
        <v>1006761</v>
      </c>
      <c r="DE24" s="649"/>
      <c r="DF24" s="649"/>
      <c r="DG24" s="649"/>
      <c r="DH24" s="649"/>
      <c r="DI24" s="649"/>
      <c r="DJ24" s="649"/>
      <c r="DK24" s="650"/>
      <c r="DL24" s="693">
        <v>707917</v>
      </c>
      <c r="DM24" s="649"/>
      <c r="DN24" s="649"/>
      <c r="DO24" s="649"/>
      <c r="DP24" s="649"/>
      <c r="DQ24" s="649"/>
      <c r="DR24" s="649"/>
      <c r="DS24" s="649"/>
      <c r="DT24" s="649"/>
      <c r="DU24" s="649"/>
      <c r="DV24" s="650"/>
      <c r="DW24" s="653">
        <v>45.5</v>
      </c>
      <c r="DX24" s="654"/>
      <c r="DY24" s="654"/>
      <c r="DZ24" s="654"/>
      <c r="EA24" s="654"/>
      <c r="EB24" s="654"/>
      <c r="EC24" s="655"/>
    </row>
    <row r="25" spans="2:133" ht="11.25" customHeight="1" x14ac:dyDescent="0.2">
      <c r="B25" s="656" t="s">
        <v>280</v>
      </c>
      <c r="C25" s="657"/>
      <c r="D25" s="657"/>
      <c r="E25" s="657"/>
      <c r="F25" s="657"/>
      <c r="G25" s="657"/>
      <c r="H25" s="657"/>
      <c r="I25" s="657"/>
      <c r="J25" s="657"/>
      <c r="K25" s="657"/>
      <c r="L25" s="657"/>
      <c r="M25" s="657"/>
      <c r="N25" s="657"/>
      <c r="O25" s="657"/>
      <c r="P25" s="657"/>
      <c r="Q25" s="658"/>
      <c r="R25" s="659">
        <v>1661244</v>
      </c>
      <c r="S25" s="660"/>
      <c r="T25" s="660"/>
      <c r="U25" s="660"/>
      <c r="V25" s="660"/>
      <c r="W25" s="660"/>
      <c r="X25" s="660"/>
      <c r="Y25" s="661"/>
      <c r="Z25" s="662">
        <v>41</v>
      </c>
      <c r="AA25" s="662"/>
      <c r="AB25" s="662"/>
      <c r="AC25" s="662"/>
      <c r="AD25" s="663">
        <v>1555721</v>
      </c>
      <c r="AE25" s="663"/>
      <c r="AF25" s="663"/>
      <c r="AG25" s="663"/>
      <c r="AH25" s="663"/>
      <c r="AI25" s="663"/>
      <c r="AJ25" s="663"/>
      <c r="AK25" s="663"/>
      <c r="AL25" s="664">
        <v>100</v>
      </c>
      <c r="AM25" s="665"/>
      <c r="AN25" s="665"/>
      <c r="AO25" s="666"/>
      <c r="AP25" s="656" t="s">
        <v>281</v>
      </c>
      <c r="AQ25" s="675"/>
      <c r="AR25" s="675"/>
      <c r="AS25" s="675"/>
      <c r="AT25" s="675"/>
      <c r="AU25" s="675"/>
      <c r="AV25" s="675"/>
      <c r="AW25" s="675"/>
      <c r="AX25" s="675"/>
      <c r="AY25" s="675"/>
      <c r="AZ25" s="675"/>
      <c r="BA25" s="675"/>
      <c r="BB25" s="675"/>
      <c r="BC25" s="675"/>
      <c r="BD25" s="675"/>
      <c r="BE25" s="675"/>
      <c r="BF25" s="676"/>
      <c r="BG25" s="659" t="s">
        <v>122</v>
      </c>
      <c r="BH25" s="660"/>
      <c r="BI25" s="660"/>
      <c r="BJ25" s="660"/>
      <c r="BK25" s="660"/>
      <c r="BL25" s="660"/>
      <c r="BM25" s="660"/>
      <c r="BN25" s="661"/>
      <c r="BO25" s="662" t="s">
        <v>122</v>
      </c>
      <c r="BP25" s="662"/>
      <c r="BQ25" s="662"/>
      <c r="BR25" s="662"/>
      <c r="BS25" s="663" t="s">
        <v>122</v>
      </c>
      <c r="BT25" s="663"/>
      <c r="BU25" s="663"/>
      <c r="BV25" s="663"/>
      <c r="BW25" s="663"/>
      <c r="BX25" s="663"/>
      <c r="BY25" s="663"/>
      <c r="BZ25" s="663"/>
      <c r="CA25" s="663"/>
      <c r="CB25" s="667"/>
      <c r="CD25" s="656" t="s">
        <v>282</v>
      </c>
      <c r="CE25" s="657"/>
      <c r="CF25" s="657"/>
      <c r="CG25" s="657"/>
      <c r="CH25" s="657"/>
      <c r="CI25" s="657"/>
      <c r="CJ25" s="657"/>
      <c r="CK25" s="657"/>
      <c r="CL25" s="657"/>
      <c r="CM25" s="657"/>
      <c r="CN25" s="657"/>
      <c r="CO25" s="657"/>
      <c r="CP25" s="657"/>
      <c r="CQ25" s="658"/>
      <c r="CR25" s="659">
        <v>545487</v>
      </c>
      <c r="CS25" s="689"/>
      <c r="CT25" s="689"/>
      <c r="CU25" s="689"/>
      <c r="CV25" s="689"/>
      <c r="CW25" s="689"/>
      <c r="CX25" s="689"/>
      <c r="CY25" s="690"/>
      <c r="CZ25" s="664">
        <v>13.7</v>
      </c>
      <c r="DA25" s="691"/>
      <c r="DB25" s="691"/>
      <c r="DC25" s="694"/>
      <c r="DD25" s="668">
        <v>423287</v>
      </c>
      <c r="DE25" s="689"/>
      <c r="DF25" s="689"/>
      <c r="DG25" s="689"/>
      <c r="DH25" s="689"/>
      <c r="DI25" s="689"/>
      <c r="DJ25" s="689"/>
      <c r="DK25" s="690"/>
      <c r="DL25" s="668">
        <v>400580</v>
      </c>
      <c r="DM25" s="689"/>
      <c r="DN25" s="689"/>
      <c r="DO25" s="689"/>
      <c r="DP25" s="689"/>
      <c r="DQ25" s="689"/>
      <c r="DR25" s="689"/>
      <c r="DS25" s="689"/>
      <c r="DT25" s="689"/>
      <c r="DU25" s="689"/>
      <c r="DV25" s="690"/>
      <c r="DW25" s="664">
        <v>25.7</v>
      </c>
      <c r="DX25" s="691"/>
      <c r="DY25" s="691"/>
      <c r="DZ25" s="691"/>
      <c r="EA25" s="691"/>
      <c r="EB25" s="691"/>
      <c r="EC25" s="692"/>
    </row>
    <row r="26" spans="2:133" ht="11.25" customHeight="1" x14ac:dyDescent="0.2">
      <c r="B26" s="656" t="s">
        <v>283</v>
      </c>
      <c r="C26" s="657"/>
      <c r="D26" s="657"/>
      <c r="E26" s="657"/>
      <c r="F26" s="657"/>
      <c r="G26" s="657"/>
      <c r="H26" s="657"/>
      <c r="I26" s="657"/>
      <c r="J26" s="657"/>
      <c r="K26" s="657"/>
      <c r="L26" s="657"/>
      <c r="M26" s="657"/>
      <c r="N26" s="657"/>
      <c r="O26" s="657"/>
      <c r="P26" s="657"/>
      <c r="Q26" s="658"/>
      <c r="R26" s="659" t="s">
        <v>122</v>
      </c>
      <c r="S26" s="660"/>
      <c r="T26" s="660"/>
      <c r="U26" s="660"/>
      <c r="V26" s="660"/>
      <c r="W26" s="660"/>
      <c r="X26" s="660"/>
      <c r="Y26" s="661"/>
      <c r="Z26" s="662" t="s">
        <v>122</v>
      </c>
      <c r="AA26" s="662"/>
      <c r="AB26" s="662"/>
      <c r="AC26" s="662"/>
      <c r="AD26" s="663" t="s">
        <v>122</v>
      </c>
      <c r="AE26" s="663"/>
      <c r="AF26" s="663"/>
      <c r="AG26" s="663"/>
      <c r="AH26" s="663"/>
      <c r="AI26" s="663"/>
      <c r="AJ26" s="663"/>
      <c r="AK26" s="663"/>
      <c r="AL26" s="664" t="s">
        <v>122</v>
      </c>
      <c r="AM26" s="665"/>
      <c r="AN26" s="665"/>
      <c r="AO26" s="666"/>
      <c r="AP26" s="656" t="s">
        <v>284</v>
      </c>
      <c r="AQ26" s="675"/>
      <c r="AR26" s="675"/>
      <c r="AS26" s="675"/>
      <c r="AT26" s="675"/>
      <c r="AU26" s="675"/>
      <c r="AV26" s="675"/>
      <c r="AW26" s="675"/>
      <c r="AX26" s="675"/>
      <c r="AY26" s="675"/>
      <c r="AZ26" s="675"/>
      <c r="BA26" s="675"/>
      <c r="BB26" s="675"/>
      <c r="BC26" s="675"/>
      <c r="BD26" s="675"/>
      <c r="BE26" s="675"/>
      <c r="BF26" s="676"/>
      <c r="BG26" s="659" t="s">
        <v>122</v>
      </c>
      <c r="BH26" s="660"/>
      <c r="BI26" s="660"/>
      <c r="BJ26" s="660"/>
      <c r="BK26" s="660"/>
      <c r="BL26" s="660"/>
      <c r="BM26" s="660"/>
      <c r="BN26" s="661"/>
      <c r="BO26" s="662" t="s">
        <v>122</v>
      </c>
      <c r="BP26" s="662"/>
      <c r="BQ26" s="662"/>
      <c r="BR26" s="662"/>
      <c r="BS26" s="663" t="s">
        <v>122</v>
      </c>
      <c r="BT26" s="663"/>
      <c r="BU26" s="663"/>
      <c r="BV26" s="663"/>
      <c r="BW26" s="663"/>
      <c r="BX26" s="663"/>
      <c r="BY26" s="663"/>
      <c r="BZ26" s="663"/>
      <c r="CA26" s="663"/>
      <c r="CB26" s="667"/>
      <c r="CD26" s="656" t="s">
        <v>285</v>
      </c>
      <c r="CE26" s="657"/>
      <c r="CF26" s="657"/>
      <c r="CG26" s="657"/>
      <c r="CH26" s="657"/>
      <c r="CI26" s="657"/>
      <c r="CJ26" s="657"/>
      <c r="CK26" s="657"/>
      <c r="CL26" s="657"/>
      <c r="CM26" s="657"/>
      <c r="CN26" s="657"/>
      <c r="CO26" s="657"/>
      <c r="CP26" s="657"/>
      <c r="CQ26" s="658"/>
      <c r="CR26" s="659">
        <v>298713</v>
      </c>
      <c r="CS26" s="660"/>
      <c r="CT26" s="660"/>
      <c r="CU26" s="660"/>
      <c r="CV26" s="660"/>
      <c r="CW26" s="660"/>
      <c r="CX26" s="660"/>
      <c r="CY26" s="661"/>
      <c r="CZ26" s="664">
        <v>7.5</v>
      </c>
      <c r="DA26" s="691"/>
      <c r="DB26" s="691"/>
      <c r="DC26" s="694"/>
      <c r="DD26" s="668">
        <v>208967</v>
      </c>
      <c r="DE26" s="660"/>
      <c r="DF26" s="660"/>
      <c r="DG26" s="660"/>
      <c r="DH26" s="660"/>
      <c r="DI26" s="660"/>
      <c r="DJ26" s="660"/>
      <c r="DK26" s="661"/>
      <c r="DL26" s="668" t="s">
        <v>122</v>
      </c>
      <c r="DM26" s="660"/>
      <c r="DN26" s="660"/>
      <c r="DO26" s="660"/>
      <c r="DP26" s="660"/>
      <c r="DQ26" s="660"/>
      <c r="DR26" s="660"/>
      <c r="DS26" s="660"/>
      <c r="DT26" s="660"/>
      <c r="DU26" s="660"/>
      <c r="DV26" s="661"/>
      <c r="DW26" s="664" t="s">
        <v>122</v>
      </c>
      <c r="DX26" s="691"/>
      <c r="DY26" s="691"/>
      <c r="DZ26" s="691"/>
      <c r="EA26" s="691"/>
      <c r="EB26" s="691"/>
      <c r="EC26" s="692"/>
    </row>
    <row r="27" spans="2:133" ht="11.25" customHeight="1" x14ac:dyDescent="0.2">
      <c r="B27" s="656" t="s">
        <v>286</v>
      </c>
      <c r="C27" s="657"/>
      <c r="D27" s="657"/>
      <c r="E27" s="657"/>
      <c r="F27" s="657"/>
      <c r="G27" s="657"/>
      <c r="H27" s="657"/>
      <c r="I27" s="657"/>
      <c r="J27" s="657"/>
      <c r="K27" s="657"/>
      <c r="L27" s="657"/>
      <c r="M27" s="657"/>
      <c r="N27" s="657"/>
      <c r="O27" s="657"/>
      <c r="P27" s="657"/>
      <c r="Q27" s="658"/>
      <c r="R27" s="659">
        <v>50512</v>
      </c>
      <c r="S27" s="660"/>
      <c r="T27" s="660"/>
      <c r="U27" s="660"/>
      <c r="V27" s="660"/>
      <c r="W27" s="660"/>
      <c r="X27" s="660"/>
      <c r="Y27" s="661"/>
      <c r="Z27" s="662">
        <v>1.2</v>
      </c>
      <c r="AA27" s="662"/>
      <c r="AB27" s="662"/>
      <c r="AC27" s="662"/>
      <c r="AD27" s="663" t="s">
        <v>122</v>
      </c>
      <c r="AE27" s="663"/>
      <c r="AF27" s="663"/>
      <c r="AG27" s="663"/>
      <c r="AH27" s="663"/>
      <c r="AI27" s="663"/>
      <c r="AJ27" s="663"/>
      <c r="AK27" s="663"/>
      <c r="AL27" s="664" t="s">
        <v>122</v>
      </c>
      <c r="AM27" s="665"/>
      <c r="AN27" s="665"/>
      <c r="AO27" s="666"/>
      <c r="AP27" s="656" t="s">
        <v>287</v>
      </c>
      <c r="AQ27" s="657"/>
      <c r="AR27" s="657"/>
      <c r="AS27" s="657"/>
      <c r="AT27" s="657"/>
      <c r="AU27" s="657"/>
      <c r="AV27" s="657"/>
      <c r="AW27" s="657"/>
      <c r="AX27" s="657"/>
      <c r="AY27" s="657"/>
      <c r="AZ27" s="657"/>
      <c r="BA27" s="657"/>
      <c r="BB27" s="657"/>
      <c r="BC27" s="657"/>
      <c r="BD27" s="657"/>
      <c r="BE27" s="657"/>
      <c r="BF27" s="658"/>
      <c r="BG27" s="659">
        <v>268662</v>
      </c>
      <c r="BH27" s="660"/>
      <c r="BI27" s="660"/>
      <c r="BJ27" s="660"/>
      <c r="BK27" s="660"/>
      <c r="BL27" s="660"/>
      <c r="BM27" s="660"/>
      <c r="BN27" s="661"/>
      <c r="BO27" s="662">
        <v>100</v>
      </c>
      <c r="BP27" s="662"/>
      <c r="BQ27" s="662"/>
      <c r="BR27" s="662"/>
      <c r="BS27" s="663" t="s">
        <v>122</v>
      </c>
      <c r="BT27" s="663"/>
      <c r="BU27" s="663"/>
      <c r="BV27" s="663"/>
      <c r="BW27" s="663"/>
      <c r="BX27" s="663"/>
      <c r="BY27" s="663"/>
      <c r="BZ27" s="663"/>
      <c r="CA27" s="663"/>
      <c r="CB27" s="667"/>
      <c r="CD27" s="656" t="s">
        <v>288</v>
      </c>
      <c r="CE27" s="657"/>
      <c r="CF27" s="657"/>
      <c r="CG27" s="657"/>
      <c r="CH27" s="657"/>
      <c r="CI27" s="657"/>
      <c r="CJ27" s="657"/>
      <c r="CK27" s="657"/>
      <c r="CL27" s="657"/>
      <c r="CM27" s="657"/>
      <c r="CN27" s="657"/>
      <c r="CO27" s="657"/>
      <c r="CP27" s="657"/>
      <c r="CQ27" s="658"/>
      <c r="CR27" s="659">
        <v>110883</v>
      </c>
      <c r="CS27" s="689"/>
      <c r="CT27" s="689"/>
      <c r="CU27" s="689"/>
      <c r="CV27" s="689"/>
      <c r="CW27" s="689"/>
      <c r="CX27" s="689"/>
      <c r="CY27" s="690"/>
      <c r="CZ27" s="664">
        <v>2.8</v>
      </c>
      <c r="DA27" s="691"/>
      <c r="DB27" s="691"/>
      <c r="DC27" s="694"/>
      <c r="DD27" s="668">
        <v>70454</v>
      </c>
      <c r="DE27" s="689"/>
      <c r="DF27" s="689"/>
      <c r="DG27" s="689"/>
      <c r="DH27" s="689"/>
      <c r="DI27" s="689"/>
      <c r="DJ27" s="689"/>
      <c r="DK27" s="690"/>
      <c r="DL27" s="668">
        <v>22721</v>
      </c>
      <c r="DM27" s="689"/>
      <c r="DN27" s="689"/>
      <c r="DO27" s="689"/>
      <c r="DP27" s="689"/>
      <c r="DQ27" s="689"/>
      <c r="DR27" s="689"/>
      <c r="DS27" s="689"/>
      <c r="DT27" s="689"/>
      <c r="DU27" s="689"/>
      <c r="DV27" s="690"/>
      <c r="DW27" s="664">
        <v>1.5</v>
      </c>
      <c r="DX27" s="691"/>
      <c r="DY27" s="691"/>
      <c r="DZ27" s="691"/>
      <c r="EA27" s="691"/>
      <c r="EB27" s="691"/>
      <c r="EC27" s="692"/>
    </row>
    <row r="28" spans="2:133" ht="11.25" customHeight="1" x14ac:dyDescent="0.2">
      <c r="B28" s="656" t="s">
        <v>289</v>
      </c>
      <c r="C28" s="657"/>
      <c r="D28" s="657"/>
      <c r="E28" s="657"/>
      <c r="F28" s="657"/>
      <c r="G28" s="657"/>
      <c r="H28" s="657"/>
      <c r="I28" s="657"/>
      <c r="J28" s="657"/>
      <c r="K28" s="657"/>
      <c r="L28" s="657"/>
      <c r="M28" s="657"/>
      <c r="N28" s="657"/>
      <c r="O28" s="657"/>
      <c r="P28" s="657"/>
      <c r="Q28" s="658"/>
      <c r="R28" s="659">
        <v>46196</v>
      </c>
      <c r="S28" s="660"/>
      <c r="T28" s="660"/>
      <c r="U28" s="660"/>
      <c r="V28" s="660"/>
      <c r="W28" s="660"/>
      <c r="X28" s="660"/>
      <c r="Y28" s="661"/>
      <c r="Z28" s="662">
        <v>1.1000000000000001</v>
      </c>
      <c r="AA28" s="662"/>
      <c r="AB28" s="662"/>
      <c r="AC28" s="662"/>
      <c r="AD28" s="663">
        <v>769</v>
      </c>
      <c r="AE28" s="663"/>
      <c r="AF28" s="663"/>
      <c r="AG28" s="663"/>
      <c r="AH28" s="663"/>
      <c r="AI28" s="663"/>
      <c r="AJ28" s="663"/>
      <c r="AK28" s="663"/>
      <c r="AL28" s="664">
        <v>0</v>
      </c>
      <c r="AM28" s="665"/>
      <c r="AN28" s="665"/>
      <c r="AO28" s="666"/>
      <c r="AP28" s="656"/>
      <c r="AQ28" s="657"/>
      <c r="AR28" s="657"/>
      <c r="AS28" s="657"/>
      <c r="AT28" s="657"/>
      <c r="AU28" s="657"/>
      <c r="AV28" s="657"/>
      <c r="AW28" s="657"/>
      <c r="AX28" s="657"/>
      <c r="AY28" s="657"/>
      <c r="AZ28" s="657"/>
      <c r="BA28" s="657"/>
      <c r="BB28" s="657"/>
      <c r="BC28" s="657"/>
      <c r="BD28" s="657"/>
      <c r="BE28" s="657"/>
      <c r="BF28" s="658"/>
      <c r="BG28" s="659"/>
      <c r="BH28" s="660"/>
      <c r="BI28" s="660"/>
      <c r="BJ28" s="660"/>
      <c r="BK28" s="660"/>
      <c r="BL28" s="660"/>
      <c r="BM28" s="660"/>
      <c r="BN28" s="661"/>
      <c r="BO28" s="662"/>
      <c r="BP28" s="662"/>
      <c r="BQ28" s="662"/>
      <c r="BR28" s="662"/>
      <c r="BS28" s="668"/>
      <c r="BT28" s="660"/>
      <c r="BU28" s="660"/>
      <c r="BV28" s="660"/>
      <c r="BW28" s="660"/>
      <c r="BX28" s="660"/>
      <c r="BY28" s="660"/>
      <c r="BZ28" s="660"/>
      <c r="CA28" s="660"/>
      <c r="CB28" s="669"/>
      <c r="CD28" s="656" t="s">
        <v>290</v>
      </c>
      <c r="CE28" s="657"/>
      <c r="CF28" s="657"/>
      <c r="CG28" s="657"/>
      <c r="CH28" s="657"/>
      <c r="CI28" s="657"/>
      <c r="CJ28" s="657"/>
      <c r="CK28" s="657"/>
      <c r="CL28" s="657"/>
      <c r="CM28" s="657"/>
      <c r="CN28" s="657"/>
      <c r="CO28" s="657"/>
      <c r="CP28" s="657"/>
      <c r="CQ28" s="658"/>
      <c r="CR28" s="659">
        <v>521993</v>
      </c>
      <c r="CS28" s="660"/>
      <c r="CT28" s="660"/>
      <c r="CU28" s="660"/>
      <c r="CV28" s="660"/>
      <c r="CW28" s="660"/>
      <c r="CX28" s="660"/>
      <c r="CY28" s="661"/>
      <c r="CZ28" s="664">
        <v>13.2</v>
      </c>
      <c r="DA28" s="691"/>
      <c r="DB28" s="691"/>
      <c r="DC28" s="694"/>
      <c r="DD28" s="668">
        <v>513020</v>
      </c>
      <c r="DE28" s="660"/>
      <c r="DF28" s="660"/>
      <c r="DG28" s="660"/>
      <c r="DH28" s="660"/>
      <c r="DI28" s="660"/>
      <c r="DJ28" s="660"/>
      <c r="DK28" s="661"/>
      <c r="DL28" s="668">
        <v>284616</v>
      </c>
      <c r="DM28" s="660"/>
      <c r="DN28" s="660"/>
      <c r="DO28" s="660"/>
      <c r="DP28" s="660"/>
      <c r="DQ28" s="660"/>
      <c r="DR28" s="660"/>
      <c r="DS28" s="660"/>
      <c r="DT28" s="660"/>
      <c r="DU28" s="660"/>
      <c r="DV28" s="661"/>
      <c r="DW28" s="664">
        <v>18.3</v>
      </c>
      <c r="DX28" s="691"/>
      <c r="DY28" s="691"/>
      <c r="DZ28" s="691"/>
      <c r="EA28" s="691"/>
      <c r="EB28" s="691"/>
      <c r="EC28" s="692"/>
    </row>
    <row r="29" spans="2:133" ht="11.25" customHeight="1" x14ac:dyDescent="0.2">
      <c r="B29" s="656" t="s">
        <v>291</v>
      </c>
      <c r="C29" s="657"/>
      <c r="D29" s="657"/>
      <c r="E29" s="657"/>
      <c r="F29" s="657"/>
      <c r="G29" s="657"/>
      <c r="H29" s="657"/>
      <c r="I29" s="657"/>
      <c r="J29" s="657"/>
      <c r="K29" s="657"/>
      <c r="L29" s="657"/>
      <c r="M29" s="657"/>
      <c r="N29" s="657"/>
      <c r="O29" s="657"/>
      <c r="P29" s="657"/>
      <c r="Q29" s="658"/>
      <c r="R29" s="659">
        <v>7786</v>
      </c>
      <c r="S29" s="660"/>
      <c r="T29" s="660"/>
      <c r="U29" s="660"/>
      <c r="V29" s="660"/>
      <c r="W29" s="660"/>
      <c r="X29" s="660"/>
      <c r="Y29" s="661"/>
      <c r="Z29" s="662">
        <v>0.2</v>
      </c>
      <c r="AA29" s="662"/>
      <c r="AB29" s="662"/>
      <c r="AC29" s="662"/>
      <c r="AD29" s="663" t="s">
        <v>122</v>
      </c>
      <c r="AE29" s="663"/>
      <c r="AF29" s="663"/>
      <c r="AG29" s="663"/>
      <c r="AH29" s="663"/>
      <c r="AI29" s="663"/>
      <c r="AJ29" s="663"/>
      <c r="AK29" s="663"/>
      <c r="AL29" s="664" t="s">
        <v>122</v>
      </c>
      <c r="AM29" s="665"/>
      <c r="AN29" s="665"/>
      <c r="AO29" s="666"/>
      <c r="AP29" s="680"/>
      <c r="AQ29" s="681"/>
      <c r="AR29" s="681"/>
      <c r="AS29" s="681"/>
      <c r="AT29" s="681"/>
      <c r="AU29" s="681"/>
      <c r="AV29" s="681"/>
      <c r="AW29" s="681"/>
      <c r="AX29" s="681"/>
      <c r="AY29" s="681"/>
      <c r="AZ29" s="681"/>
      <c r="BA29" s="681"/>
      <c r="BB29" s="681"/>
      <c r="BC29" s="681"/>
      <c r="BD29" s="681"/>
      <c r="BE29" s="681"/>
      <c r="BF29" s="682"/>
      <c r="BG29" s="659"/>
      <c r="BH29" s="660"/>
      <c r="BI29" s="660"/>
      <c r="BJ29" s="660"/>
      <c r="BK29" s="660"/>
      <c r="BL29" s="660"/>
      <c r="BM29" s="660"/>
      <c r="BN29" s="661"/>
      <c r="BO29" s="662"/>
      <c r="BP29" s="662"/>
      <c r="BQ29" s="662"/>
      <c r="BR29" s="662"/>
      <c r="BS29" s="663"/>
      <c r="BT29" s="663"/>
      <c r="BU29" s="663"/>
      <c r="BV29" s="663"/>
      <c r="BW29" s="663"/>
      <c r="BX29" s="663"/>
      <c r="BY29" s="663"/>
      <c r="BZ29" s="663"/>
      <c r="CA29" s="663"/>
      <c r="CB29" s="667"/>
      <c r="CD29" s="697" t="s">
        <v>292</v>
      </c>
      <c r="CE29" s="698"/>
      <c r="CF29" s="656" t="s">
        <v>66</v>
      </c>
      <c r="CG29" s="657"/>
      <c r="CH29" s="657"/>
      <c r="CI29" s="657"/>
      <c r="CJ29" s="657"/>
      <c r="CK29" s="657"/>
      <c r="CL29" s="657"/>
      <c r="CM29" s="657"/>
      <c r="CN29" s="657"/>
      <c r="CO29" s="657"/>
      <c r="CP29" s="657"/>
      <c r="CQ29" s="658"/>
      <c r="CR29" s="659">
        <v>521993</v>
      </c>
      <c r="CS29" s="689"/>
      <c r="CT29" s="689"/>
      <c r="CU29" s="689"/>
      <c r="CV29" s="689"/>
      <c r="CW29" s="689"/>
      <c r="CX29" s="689"/>
      <c r="CY29" s="690"/>
      <c r="CZ29" s="664">
        <v>13.2</v>
      </c>
      <c r="DA29" s="691"/>
      <c r="DB29" s="691"/>
      <c r="DC29" s="694"/>
      <c r="DD29" s="668">
        <v>513020</v>
      </c>
      <c r="DE29" s="689"/>
      <c r="DF29" s="689"/>
      <c r="DG29" s="689"/>
      <c r="DH29" s="689"/>
      <c r="DI29" s="689"/>
      <c r="DJ29" s="689"/>
      <c r="DK29" s="690"/>
      <c r="DL29" s="668">
        <v>284616</v>
      </c>
      <c r="DM29" s="689"/>
      <c r="DN29" s="689"/>
      <c r="DO29" s="689"/>
      <c r="DP29" s="689"/>
      <c r="DQ29" s="689"/>
      <c r="DR29" s="689"/>
      <c r="DS29" s="689"/>
      <c r="DT29" s="689"/>
      <c r="DU29" s="689"/>
      <c r="DV29" s="690"/>
      <c r="DW29" s="664">
        <v>18.3</v>
      </c>
      <c r="DX29" s="691"/>
      <c r="DY29" s="691"/>
      <c r="DZ29" s="691"/>
      <c r="EA29" s="691"/>
      <c r="EB29" s="691"/>
      <c r="EC29" s="692"/>
    </row>
    <row r="30" spans="2:133" ht="11.25" customHeight="1" x14ac:dyDescent="0.2">
      <c r="B30" s="656" t="s">
        <v>293</v>
      </c>
      <c r="C30" s="657"/>
      <c r="D30" s="657"/>
      <c r="E30" s="657"/>
      <c r="F30" s="657"/>
      <c r="G30" s="657"/>
      <c r="H30" s="657"/>
      <c r="I30" s="657"/>
      <c r="J30" s="657"/>
      <c r="K30" s="657"/>
      <c r="L30" s="657"/>
      <c r="M30" s="657"/>
      <c r="N30" s="657"/>
      <c r="O30" s="657"/>
      <c r="P30" s="657"/>
      <c r="Q30" s="658"/>
      <c r="R30" s="659">
        <v>176342</v>
      </c>
      <c r="S30" s="660"/>
      <c r="T30" s="660"/>
      <c r="U30" s="660"/>
      <c r="V30" s="660"/>
      <c r="W30" s="660"/>
      <c r="X30" s="660"/>
      <c r="Y30" s="661"/>
      <c r="Z30" s="662">
        <v>4.3</v>
      </c>
      <c r="AA30" s="662"/>
      <c r="AB30" s="662"/>
      <c r="AC30" s="662"/>
      <c r="AD30" s="663" t="s">
        <v>122</v>
      </c>
      <c r="AE30" s="663"/>
      <c r="AF30" s="663"/>
      <c r="AG30" s="663"/>
      <c r="AH30" s="663"/>
      <c r="AI30" s="663"/>
      <c r="AJ30" s="663"/>
      <c r="AK30" s="663"/>
      <c r="AL30" s="664" t="s">
        <v>122</v>
      </c>
      <c r="AM30" s="665"/>
      <c r="AN30" s="665"/>
      <c r="AO30" s="666"/>
      <c r="AP30" s="641" t="s">
        <v>211</v>
      </c>
      <c r="AQ30" s="642"/>
      <c r="AR30" s="642"/>
      <c r="AS30" s="642"/>
      <c r="AT30" s="642"/>
      <c r="AU30" s="642"/>
      <c r="AV30" s="642"/>
      <c r="AW30" s="642"/>
      <c r="AX30" s="642"/>
      <c r="AY30" s="642"/>
      <c r="AZ30" s="642"/>
      <c r="BA30" s="642"/>
      <c r="BB30" s="642"/>
      <c r="BC30" s="642"/>
      <c r="BD30" s="642"/>
      <c r="BE30" s="642"/>
      <c r="BF30" s="643"/>
      <c r="BG30" s="641" t="s">
        <v>294</v>
      </c>
      <c r="BH30" s="695"/>
      <c r="BI30" s="695"/>
      <c r="BJ30" s="695"/>
      <c r="BK30" s="695"/>
      <c r="BL30" s="695"/>
      <c r="BM30" s="695"/>
      <c r="BN30" s="695"/>
      <c r="BO30" s="695"/>
      <c r="BP30" s="695"/>
      <c r="BQ30" s="696"/>
      <c r="BR30" s="641" t="s">
        <v>295</v>
      </c>
      <c r="BS30" s="695"/>
      <c r="BT30" s="695"/>
      <c r="BU30" s="695"/>
      <c r="BV30" s="695"/>
      <c r="BW30" s="695"/>
      <c r="BX30" s="695"/>
      <c r="BY30" s="695"/>
      <c r="BZ30" s="695"/>
      <c r="CA30" s="695"/>
      <c r="CB30" s="696"/>
      <c r="CD30" s="699"/>
      <c r="CE30" s="700"/>
      <c r="CF30" s="656" t="s">
        <v>296</v>
      </c>
      <c r="CG30" s="657"/>
      <c r="CH30" s="657"/>
      <c r="CI30" s="657"/>
      <c r="CJ30" s="657"/>
      <c r="CK30" s="657"/>
      <c r="CL30" s="657"/>
      <c r="CM30" s="657"/>
      <c r="CN30" s="657"/>
      <c r="CO30" s="657"/>
      <c r="CP30" s="657"/>
      <c r="CQ30" s="658"/>
      <c r="CR30" s="659">
        <v>508911</v>
      </c>
      <c r="CS30" s="660"/>
      <c r="CT30" s="660"/>
      <c r="CU30" s="660"/>
      <c r="CV30" s="660"/>
      <c r="CW30" s="660"/>
      <c r="CX30" s="660"/>
      <c r="CY30" s="661"/>
      <c r="CZ30" s="664">
        <v>12.8</v>
      </c>
      <c r="DA30" s="691"/>
      <c r="DB30" s="691"/>
      <c r="DC30" s="694"/>
      <c r="DD30" s="668">
        <v>500202</v>
      </c>
      <c r="DE30" s="660"/>
      <c r="DF30" s="660"/>
      <c r="DG30" s="660"/>
      <c r="DH30" s="660"/>
      <c r="DI30" s="660"/>
      <c r="DJ30" s="660"/>
      <c r="DK30" s="661"/>
      <c r="DL30" s="668">
        <v>271902</v>
      </c>
      <c r="DM30" s="660"/>
      <c r="DN30" s="660"/>
      <c r="DO30" s="660"/>
      <c r="DP30" s="660"/>
      <c r="DQ30" s="660"/>
      <c r="DR30" s="660"/>
      <c r="DS30" s="660"/>
      <c r="DT30" s="660"/>
      <c r="DU30" s="660"/>
      <c r="DV30" s="661"/>
      <c r="DW30" s="664">
        <v>17.5</v>
      </c>
      <c r="DX30" s="691"/>
      <c r="DY30" s="691"/>
      <c r="DZ30" s="691"/>
      <c r="EA30" s="691"/>
      <c r="EB30" s="691"/>
      <c r="EC30" s="692"/>
    </row>
    <row r="31" spans="2:133" ht="11.25" customHeight="1" x14ac:dyDescent="0.2">
      <c r="B31" s="672" t="s">
        <v>297</v>
      </c>
      <c r="C31" s="673"/>
      <c r="D31" s="673"/>
      <c r="E31" s="673"/>
      <c r="F31" s="673"/>
      <c r="G31" s="673"/>
      <c r="H31" s="673"/>
      <c r="I31" s="673"/>
      <c r="J31" s="673"/>
      <c r="K31" s="673"/>
      <c r="L31" s="673"/>
      <c r="M31" s="673"/>
      <c r="N31" s="673"/>
      <c r="O31" s="673"/>
      <c r="P31" s="673"/>
      <c r="Q31" s="674"/>
      <c r="R31" s="659" t="s">
        <v>122</v>
      </c>
      <c r="S31" s="660"/>
      <c r="T31" s="660"/>
      <c r="U31" s="660"/>
      <c r="V31" s="660"/>
      <c r="W31" s="660"/>
      <c r="X31" s="660"/>
      <c r="Y31" s="661"/>
      <c r="Z31" s="662" t="s">
        <v>122</v>
      </c>
      <c r="AA31" s="662"/>
      <c r="AB31" s="662"/>
      <c r="AC31" s="662"/>
      <c r="AD31" s="663" t="s">
        <v>122</v>
      </c>
      <c r="AE31" s="663"/>
      <c r="AF31" s="663"/>
      <c r="AG31" s="663"/>
      <c r="AH31" s="663"/>
      <c r="AI31" s="663"/>
      <c r="AJ31" s="663"/>
      <c r="AK31" s="663"/>
      <c r="AL31" s="664" t="s">
        <v>122</v>
      </c>
      <c r="AM31" s="665"/>
      <c r="AN31" s="665"/>
      <c r="AO31" s="666"/>
      <c r="AP31" s="707" t="s">
        <v>298</v>
      </c>
      <c r="AQ31" s="708"/>
      <c r="AR31" s="708"/>
      <c r="AS31" s="708"/>
      <c r="AT31" s="713" t="s">
        <v>299</v>
      </c>
      <c r="AU31" s="218"/>
      <c r="AV31" s="218"/>
      <c r="AW31" s="218"/>
      <c r="AX31" s="645" t="s">
        <v>177</v>
      </c>
      <c r="AY31" s="646"/>
      <c r="AZ31" s="646"/>
      <c r="BA31" s="646"/>
      <c r="BB31" s="646"/>
      <c r="BC31" s="646"/>
      <c r="BD31" s="646"/>
      <c r="BE31" s="646"/>
      <c r="BF31" s="647"/>
      <c r="BG31" s="706">
        <v>99.5</v>
      </c>
      <c r="BH31" s="703"/>
      <c r="BI31" s="703"/>
      <c r="BJ31" s="703"/>
      <c r="BK31" s="703"/>
      <c r="BL31" s="703"/>
      <c r="BM31" s="654">
        <v>98.1</v>
      </c>
      <c r="BN31" s="703"/>
      <c r="BO31" s="703"/>
      <c r="BP31" s="703"/>
      <c r="BQ31" s="704"/>
      <c r="BR31" s="706">
        <v>99.1</v>
      </c>
      <c r="BS31" s="703"/>
      <c r="BT31" s="703"/>
      <c r="BU31" s="703"/>
      <c r="BV31" s="703"/>
      <c r="BW31" s="703"/>
      <c r="BX31" s="654">
        <v>97.8</v>
      </c>
      <c r="BY31" s="703"/>
      <c r="BZ31" s="703"/>
      <c r="CA31" s="703"/>
      <c r="CB31" s="704"/>
      <c r="CD31" s="699"/>
      <c r="CE31" s="700"/>
      <c r="CF31" s="656" t="s">
        <v>300</v>
      </c>
      <c r="CG31" s="657"/>
      <c r="CH31" s="657"/>
      <c r="CI31" s="657"/>
      <c r="CJ31" s="657"/>
      <c r="CK31" s="657"/>
      <c r="CL31" s="657"/>
      <c r="CM31" s="657"/>
      <c r="CN31" s="657"/>
      <c r="CO31" s="657"/>
      <c r="CP31" s="657"/>
      <c r="CQ31" s="658"/>
      <c r="CR31" s="659">
        <v>13082</v>
      </c>
      <c r="CS31" s="689"/>
      <c r="CT31" s="689"/>
      <c r="CU31" s="689"/>
      <c r="CV31" s="689"/>
      <c r="CW31" s="689"/>
      <c r="CX31" s="689"/>
      <c r="CY31" s="690"/>
      <c r="CZ31" s="664">
        <v>0.3</v>
      </c>
      <c r="DA31" s="691"/>
      <c r="DB31" s="691"/>
      <c r="DC31" s="694"/>
      <c r="DD31" s="668">
        <v>12818</v>
      </c>
      <c r="DE31" s="689"/>
      <c r="DF31" s="689"/>
      <c r="DG31" s="689"/>
      <c r="DH31" s="689"/>
      <c r="DI31" s="689"/>
      <c r="DJ31" s="689"/>
      <c r="DK31" s="690"/>
      <c r="DL31" s="668">
        <v>12714</v>
      </c>
      <c r="DM31" s="689"/>
      <c r="DN31" s="689"/>
      <c r="DO31" s="689"/>
      <c r="DP31" s="689"/>
      <c r="DQ31" s="689"/>
      <c r="DR31" s="689"/>
      <c r="DS31" s="689"/>
      <c r="DT31" s="689"/>
      <c r="DU31" s="689"/>
      <c r="DV31" s="690"/>
      <c r="DW31" s="664">
        <v>0.8</v>
      </c>
      <c r="DX31" s="691"/>
      <c r="DY31" s="691"/>
      <c r="DZ31" s="691"/>
      <c r="EA31" s="691"/>
      <c r="EB31" s="691"/>
      <c r="EC31" s="692"/>
    </row>
    <row r="32" spans="2:133" ht="11.25" customHeight="1" x14ac:dyDescent="0.2">
      <c r="B32" s="656" t="s">
        <v>301</v>
      </c>
      <c r="C32" s="657"/>
      <c r="D32" s="657"/>
      <c r="E32" s="657"/>
      <c r="F32" s="657"/>
      <c r="G32" s="657"/>
      <c r="H32" s="657"/>
      <c r="I32" s="657"/>
      <c r="J32" s="657"/>
      <c r="K32" s="657"/>
      <c r="L32" s="657"/>
      <c r="M32" s="657"/>
      <c r="N32" s="657"/>
      <c r="O32" s="657"/>
      <c r="P32" s="657"/>
      <c r="Q32" s="658"/>
      <c r="R32" s="659">
        <v>137788</v>
      </c>
      <c r="S32" s="660"/>
      <c r="T32" s="660"/>
      <c r="U32" s="660"/>
      <c r="V32" s="660"/>
      <c r="W32" s="660"/>
      <c r="X32" s="660"/>
      <c r="Y32" s="661"/>
      <c r="Z32" s="662">
        <v>3.4</v>
      </c>
      <c r="AA32" s="662"/>
      <c r="AB32" s="662"/>
      <c r="AC32" s="662"/>
      <c r="AD32" s="663" t="s">
        <v>122</v>
      </c>
      <c r="AE32" s="663"/>
      <c r="AF32" s="663"/>
      <c r="AG32" s="663"/>
      <c r="AH32" s="663"/>
      <c r="AI32" s="663"/>
      <c r="AJ32" s="663"/>
      <c r="AK32" s="663"/>
      <c r="AL32" s="664" t="s">
        <v>122</v>
      </c>
      <c r="AM32" s="665"/>
      <c r="AN32" s="665"/>
      <c r="AO32" s="666"/>
      <c r="AP32" s="709"/>
      <c r="AQ32" s="710"/>
      <c r="AR32" s="710"/>
      <c r="AS32" s="710"/>
      <c r="AT32" s="714"/>
      <c r="AU32" s="214" t="s">
        <v>302</v>
      </c>
      <c r="AX32" s="656" t="s">
        <v>303</v>
      </c>
      <c r="AY32" s="657"/>
      <c r="AZ32" s="657"/>
      <c r="BA32" s="657"/>
      <c r="BB32" s="657"/>
      <c r="BC32" s="657"/>
      <c r="BD32" s="657"/>
      <c r="BE32" s="657"/>
      <c r="BF32" s="658"/>
      <c r="BG32" s="716">
        <v>99.6</v>
      </c>
      <c r="BH32" s="689"/>
      <c r="BI32" s="689"/>
      <c r="BJ32" s="689"/>
      <c r="BK32" s="689"/>
      <c r="BL32" s="689"/>
      <c r="BM32" s="665">
        <v>99</v>
      </c>
      <c r="BN32" s="689"/>
      <c r="BO32" s="689"/>
      <c r="BP32" s="689"/>
      <c r="BQ32" s="705"/>
      <c r="BR32" s="716">
        <v>99.2</v>
      </c>
      <c r="BS32" s="689"/>
      <c r="BT32" s="689"/>
      <c r="BU32" s="689"/>
      <c r="BV32" s="689"/>
      <c r="BW32" s="689"/>
      <c r="BX32" s="665">
        <v>98.7</v>
      </c>
      <c r="BY32" s="689"/>
      <c r="BZ32" s="689"/>
      <c r="CA32" s="689"/>
      <c r="CB32" s="705"/>
      <c r="CD32" s="701"/>
      <c r="CE32" s="702"/>
      <c r="CF32" s="656" t="s">
        <v>304</v>
      </c>
      <c r="CG32" s="657"/>
      <c r="CH32" s="657"/>
      <c r="CI32" s="657"/>
      <c r="CJ32" s="657"/>
      <c r="CK32" s="657"/>
      <c r="CL32" s="657"/>
      <c r="CM32" s="657"/>
      <c r="CN32" s="657"/>
      <c r="CO32" s="657"/>
      <c r="CP32" s="657"/>
      <c r="CQ32" s="658"/>
      <c r="CR32" s="659" t="s">
        <v>122</v>
      </c>
      <c r="CS32" s="660"/>
      <c r="CT32" s="660"/>
      <c r="CU32" s="660"/>
      <c r="CV32" s="660"/>
      <c r="CW32" s="660"/>
      <c r="CX32" s="660"/>
      <c r="CY32" s="661"/>
      <c r="CZ32" s="664" t="s">
        <v>122</v>
      </c>
      <c r="DA32" s="691"/>
      <c r="DB32" s="691"/>
      <c r="DC32" s="694"/>
      <c r="DD32" s="668" t="s">
        <v>122</v>
      </c>
      <c r="DE32" s="660"/>
      <c r="DF32" s="660"/>
      <c r="DG32" s="660"/>
      <c r="DH32" s="660"/>
      <c r="DI32" s="660"/>
      <c r="DJ32" s="660"/>
      <c r="DK32" s="661"/>
      <c r="DL32" s="668" t="s">
        <v>122</v>
      </c>
      <c r="DM32" s="660"/>
      <c r="DN32" s="660"/>
      <c r="DO32" s="660"/>
      <c r="DP32" s="660"/>
      <c r="DQ32" s="660"/>
      <c r="DR32" s="660"/>
      <c r="DS32" s="660"/>
      <c r="DT32" s="660"/>
      <c r="DU32" s="660"/>
      <c r="DV32" s="661"/>
      <c r="DW32" s="664" t="s">
        <v>122</v>
      </c>
      <c r="DX32" s="691"/>
      <c r="DY32" s="691"/>
      <c r="DZ32" s="691"/>
      <c r="EA32" s="691"/>
      <c r="EB32" s="691"/>
      <c r="EC32" s="692"/>
    </row>
    <row r="33" spans="2:133" ht="11.25" customHeight="1" x14ac:dyDescent="0.2">
      <c r="B33" s="656" t="s">
        <v>305</v>
      </c>
      <c r="C33" s="657"/>
      <c r="D33" s="657"/>
      <c r="E33" s="657"/>
      <c r="F33" s="657"/>
      <c r="G33" s="657"/>
      <c r="H33" s="657"/>
      <c r="I33" s="657"/>
      <c r="J33" s="657"/>
      <c r="K33" s="657"/>
      <c r="L33" s="657"/>
      <c r="M33" s="657"/>
      <c r="N33" s="657"/>
      <c r="O33" s="657"/>
      <c r="P33" s="657"/>
      <c r="Q33" s="658"/>
      <c r="R33" s="659">
        <v>11234</v>
      </c>
      <c r="S33" s="660"/>
      <c r="T33" s="660"/>
      <c r="U33" s="660"/>
      <c r="V33" s="660"/>
      <c r="W33" s="660"/>
      <c r="X33" s="660"/>
      <c r="Y33" s="661"/>
      <c r="Z33" s="662">
        <v>0.3</v>
      </c>
      <c r="AA33" s="662"/>
      <c r="AB33" s="662"/>
      <c r="AC33" s="662"/>
      <c r="AD33" s="663" t="s">
        <v>122</v>
      </c>
      <c r="AE33" s="663"/>
      <c r="AF33" s="663"/>
      <c r="AG33" s="663"/>
      <c r="AH33" s="663"/>
      <c r="AI33" s="663"/>
      <c r="AJ33" s="663"/>
      <c r="AK33" s="663"/>
      <c r="AL33" s="664" t="s">
        <v>122</v>
      </c>
      <c r="AM33" s="665"/>
      <c r="AN33" s="665"/>
      <c r="AO33" s="666"/>
      <c r="AP33" s="711"/>
      <c r="AQ33" s="712"/>
      <c r="AR33" s="712"/>
      <c r="AS33" s="712"/>
      <c r="AT33" s="715"/>
      <c r="AU33" s="219"/>
      <c r="AV33" s="219"/>
      <c r="AW33" s="219"/>
      <c r="AX33" s="680" t="s">
        <v>306</v>
      </c>
      <c r="AY33" s="681"/>
      <c r="AZ33" s="681"/>
      <c r="BA33" s="681"/>
      <c r="BB33" s="681"/>
      <c r="BC33" s="681"/>
      <c r="BD33" s="681"/>
      <c r="BE33" s="681"/>
      <c r="BF33" s="682"/>
      <c r="BG33" s="717">
        <v>99.3</v>
      </c>
      <c r="BH33" s="718"/>
      <c r="BI33" s="718"/>
      <c r="BJ33" s="718"/>
      <c r="BK33" s="718"/>
      <c r="BL33" s="718"/>
      <c r="BM33" s="719">
        <v>97</v>
      </c>
      <c r="BN33" s="718"/>
      <c r="BO33" s="718"/>
      <c r="BP33" s="718"/>
      <c r="BQ33" s="720"/>
      <c r="BR33" s="717">
        <v>98.7</v>
      </c>
      <c r="BS33" s="718"/>
      <c r="BT33" s="718"/>
      <c r="BU33" s="718"/>
      <c r="BV33" s="718"/>
      <c r="BW33" s="718"/>
      <c r="BX33" s="719">
        <v>96.5</v>
      </c>
      <c r="BY33" s="718"/>
      <c r="BZ33" s="718"/>
      <c r="CA33" s="718"/>
      <c r="CB33" s="720"/>
      <c r="CD33" s="656" t="s">
        <v>307</v>
      </c>
      <c r="CE33" s="657"/>
      <c r="CF33" s="657"/>
      <c r="CG33" s="657"/>
      <c r="CH33" s="657"/>
      <c r="CI33" s="657"/>
      <c r="CJ33" s="657"/>
      <c r="CK33" s="657"/>
      <c r="CL33" s="657"/>
      <c r="CM33" s="657"/>
      <c r="CN33" s="657"/>
      <c r="CO33" s="657"/>
      <c r="CP33" s="657"/>
      <c r="CQ33" s="658"/>
      <c r="CR33" s="659">
        <v>2401818</v>
      </c>
      <c r="CS33" s="689"/>
      <c r="CT33" s="689"/>
      <c r="CU33" s="689"/>
      <c r="CV33" s="689"/>
      <c r="CW33" s="689"/>
      <c r="CX33" s="689"/>
      <c r="CY33" s="690"/>
      <c r="CZ33" s="664">
        <v>60.5</v>
      </c>
      <c r="DA33" s="691"/>
      <c r="DB33" s="691"/>
      <c r="DC33" s="694"/>
      <c r="DD33" s="668">
        <v>928227</v>
      </c>
      <c r="DE33" s="689"/>
      <c r="DF33" s="689"/>
      <c r="DG33" s="689"/>
      <c r="DH33" s="689"/>
      <c r="DI33" s="689"/>
      <c r="DJ33" s="689"/>
      <c r="DK33" s="690"/>
      <c r="DL33" s="668">
        <v>742856</v>
      </c>
      <c r="DM33" s="689"/>
      <c r="DN33" s="689"/>
      <c r="DO33" s="689"/>
      <c r="DP33" s="689"/>
      <c r="DQ33" s="689"/>
      <c r="DR33" s="689"/>
      <c r="DS33" s="689"/>
      <c r="DT33" s="689"/>
      <c r="DU33" s="689"/>
      <c r="DV33" s="690"/>
      <c r="DW33" s="664">
        <v>47.7</v>
      </c>
      <c r="DX33" s="691"/>
      <c r="DY33" s="691"/>
      <c r="DZ33" s="691"/>
      <c r="EA33" s="691"/>
      <c r="EB33" s="691"/>
      <c r="EC33" s="692"/>
    </row>
    <row r="34" spans="2:133" ht="11.25" customHeight="1" x14ac:dyDescent="0.2">
      <c r="B34" s="656" t="s">
        <v>308</v>
      </c>
      <c r="C34" s="657"/>
      <c r="D34" s="657"/>
      <c r="E34" s="657"/>
      <c r="F34" s="657"/>
      <c r="G34" s="657"/>
      <c r="H34" s="657"/>
      <c r="I34" s="657"/>
      <c r="J34" s="657"/>
      <c r="K34" s="657"/>
      <c r="L34" s="657"/>
      <c r="M34" s="657"/>
      <c r="N34" s="657"/>
      <c r="O34" s="657"/>
      <c r="P34" s="657"/>
      <c r="Q34" s="658"/>
      <c r="R34" s="659">
        <v>355659</v>
      </c>
      <c r="S34" s="660"/>
      <c r="T34" s="660"/>
      <c r="U34" s="660"/>
      <c r="V34" s="660"/>
      <c r="W34" s="660"/>
      <c r="X34" s="660"/>
      <c r="Y34" s="661"/>
      <c r="Z34" s="662">
        <v>8.8000000000000007</v>
      </c>
      <c r="AA34" s="662"/>
      <c r="AB34" s="662"/>
      <c r="AC34" s="662"/>
      <c r="AD34" s="663" t="s">
        <v>122</v>
      </c>
      <c r="AE34" s="663"/>
      <c r="AF34" s="663"/>
      <c r="AG34" s="663"/>
      <c r="AH34" s="663"/>
      <c r="AI34" s="663"/>
      <c r="AJ34" s="663"/>
      <c r="AK34" s="663"/>
      <c r="AL34" s="664" t="s">
        <v>122</v>
      </c>
      <c r="AM34" s="665"/>
      <c r="AN34" s="665"/>
      <c r="AO34" s="666"/>
      <c r="AP34" s="220"/>
      <c r="AQ34" s="221"/>
      <c r="AS34" s="218"/>
      <c r="AT34" s="218"/>
      <c r="AU34" s="218"/>
      <c r="AV34" s="218"/>
      <c r="AW34" s="218"/>
      <c r="AX34" s="218"/>
      <c r="AY34" s="218"/>
      <c r="AZ34" s="218"/>
      <c r="BA34" s="218"/>
      <c r="BB34" s="218"/>
      <c r="BC34" s="218"/>
      <c r="BD34" s="218"/>
      <c r="BE34" s="218"/>
      <c r="BF34" s="218"/>
      <c r="BG34" s="221"/>
      <c r="BH34" s="221"/>
      <c r="BI34" s="221"/>
      <c r="BJ34" s="221"/>
      <c r="BK34" s="221"/>
      <c r="BL34" s="221"/>
      <c r="BM34" s="221"/>
      <c r="BN34" s="221"/>
      <c r="BO34" s="221"/>
      <c r="BP34" s="221"/>
      <c r="BQ34" s="221"/>
      <c r="BR34" s="221"/>
      <c r="BS34" s="221"/>
      <c r="BT34" s="221"/>
      <c r="BU34" s="221"/>
      <c r="BV34" s="221"/>
      <c r="BW34" s="221"/>
      <c r="BX34" s="221"/>
      <c r="BY34" s="221"/>
      <c r="BZ34" s="221"/>
      <c r="CA34" s="221"/>
      <c r="CB34" s="221"/>
      <c r="CD34" s="656" t="s">
        <v>309</v>
      </c>
      <c r="CE34" s="657"/>
      <c r="CF34" s="657"/>
      <c r="CG34" s="657"/>
      <c r="CH34" s="657"/>
      <c r="CI34" s="657"/>
      <c r="CJ34" s="657"/>
      <c r="CK34" s="657"/>
      <c r="CL34" s="657"/>
      <c r="CM34" s="657"/>
      <c r="CN34" s="657"/>
      <c r="CO34" s="657"/>
      <c r="CP34" s="657"/>
      <c r="CQ34" s="658"/>
      <c r="CR34" s="659">
        <v>476380</v>
      </c>
      <c r="CS34" s="660"/>
      <c r="CT34" s="660"/>
      <c r="CU34" s="660"/>
      <c r="CV34" s="660"/>
      <c r="CW34" s="660"/>
      <c r="CX34" s="660"/>
      <c r="CY34" s="661"/>
      <c r="CZ34" s="664">
        <v>12</v>
      </c>
      <c r="DA34" s="691"/>
      <c r="DB34" s="691"/>
      <c r="DC34" s="694"/>
      <c r="DD34" s="668">
        <v>289350</v>
      </c>
      <c r="DE34" s="660"/>
      <c r="DF34" s="660"/>
      <c r="DG34" s="660"/>
      <c r="DH34" s="660"/>
      <c r="DI34" s="660"/>
      <c r="DJ34" s="660"/>
      <c r="DK34" s="661"/>
      <c r="DL34" s="668">
        <v>228241</v>
      </c>
      <c r="DM34" s="660"/>
      <c r="DN34" s="660"/>
      <c r="DO34" s="660"/>
      <c r="DP34" s="660"/>
      <c r="DQ34" s="660"/>
      <c r="DR34" s="660"/>
      <c r="DS34" s="660"/>
      <c r="DT34" s="660"/>
      <c r="DU34" s="660"/>
      <c r="DV34" s="661"/>
      <c r="DW34" s="664">
        <v>14.7</v>
      </c>
      <c r="DX34" s="691"/>
      <c r="DY34" s="691"/>
      <c r="DZ34" s="691"/>
      <c r="EA34" s="691"/>
      <c r="EB34" s="691"/>
      <c r="EC34" s="692"/>
    </row>
    <row r="35" spans="2:133" ht="11.25" customHeight="1" x14ac:dyDescent="0.2">
      <c r="B35" s="656" t="s">
        <v>310</v>
      </c>
      <c r="C35" s="657"/>
      <c r="D35" s="657"/>
      <c r="E35" s="657"/>
      <c r="F35" s="657"/>
      <c r="G35" s="657"/>
      <c r="H35" s="657"/>
      <c r="I35" s="657"/>
      <c r="J35" s="657"/>
      <c r="K35" s="657"/>
      <c r="L35" s="657"/>
      <c r="M35" s="657"/>
      <c r="N35" s="657"/>
      <c r="O35" s="657"/>
      <c r="P35" s="657"/>
      <c r="Q35" s="658"/>
      <c r="R35" s="659">
        <v>1256396</v>
      </c>
      <c r="S35" s="660"/>
      <c r="T35" s="660"/>
      <c r="U35" s="660"/>
      <c r="V35" s="660"/>
      <c r="W35" s="660"/>
      <c r="X35" s="660"/>
      <c r="Y35" s="661"/>
      <c r="Z35" s="662">
        <v>31</v>
      </c>
      <c r="AA35" s="662"/>
      <c r="AB35" s="662"/>
      <c r="AC35" s="662"/>
      <c r="AD35" s="663" t="s">
        <v>122</v>
      </c>
      <c r="AE35" s="663"/>
      <c r="AF35" s="663"/>
      <c r="AG35" s="663"/>
      <c r="AH35" s="663"/>
      <c r="AI35" s="663"/>
      <c r="AJ35" s="663"/>
      <c r="AK35" s="663"/>
      <c r="AL35" s="664" t="s">
        <v>122</v>
      </c>
      <c r="AM35" s="665"/>
      <c r="AN35" s="665"/>
      <c r="AO35" s="666"/>
      <c r="AP35" s="222"/>
      <c r="AQ35" s="641" t="s">
        <v>311</v>
      </c>
      <c r="AR35" s="642"/>
      <c r="AS35" s="642"/>
      <c r="AT35" s="642"/>
      <c r="AU35" s="642"/>
      <c r="AV35" s="642"/>
      <c r="AW35" s="642"/>
      <c r="AX35" s="642"/>
      <c r="AY35" s="642"/>
      <c r="AZ35" s="642"/>
      <c r="BA35" s="642"/>
      <c r="BB35" s="642"/>
      <c r="BC35" s="642"/>
      <c r="BD35" s="642"/>
      <c r="BE35" s="642"/>
      <c r="BF35" s="643"/>
      <c r="BG35" s="641" t="s">
        <v>312</v>
      </c>
      <c r="BH35" s="642"/>
      <c r="BI35" s="642"/>
      <c r="BJ35" s="642"/>
      <c r="BK35" s="642"/>
      <c r="BL35" s="642"/>
      <c r="BM35" s="642"/>
      <c r="BN35" s="642"/>
      <c r="BO35" s="642"/>
      <c r="BP35" s="642"/>
      <c r="BQ35" s="642"/>
      <c r="BR35" s="642"/>
      <c r="BS35" s="642"/>
      <c r="BT35" s="642"/>
      <c r="BU35" s="642"/>
      <c r="BV35" s="642"/>
      <c r="BW35" s="642"/>
      <c r="BX35" s="642"/>
      <c r="BY35" s="642"/>
      <c r="BZ35" s="642"/>
      <c r="CA35" s="642"/>
      <c r="CB35" s="643"/>
      <c r="CD35" s="656" t="s">
        <v>313</v>
      </c>
      <c r="CE35" s="657"/>
      <c r="CF35" s="657"/>
      <c r="CG35" s="657"/>
      <c r="CH35" s="657"/>
      <c r="CI35" s="657"/>
      <c r="CJ35" s="657"/>
      <c r="CK35" s="657"/>
      <c r="CL35" s="657"/>
      <c r="CM35" s="657"/>
      <c r="CN35" s="657"/>
      <c r="CO35" s="657"/>
      <c r="CP35" s="657"/>
      <c r="CQ35" s="658"/>
      <c r="CR35" s="659">
        <v>15643</v>
      </c>
      <c r="CS35" s="689"/>
      <c r="CT35" s="689"/>
      <c r="CU35" s="689"/>
      <c r="CV35" s="689"/>
      <c r="CW35" s="689"/>
      <c r="CX35" s="689"/>
      <c r="CY35" s="690"/>
      <c r="CZ35" s="664">
        <v>0.4</v>
      </c>
      <c r="DA35" s="691"/>
      <c r="DB35" s="691"/>
      <c r="DC35" s="694"/>
      <c r="DD35" s="668">
        <v>9171</v>
      </c>
      <c r="DE35" s="689"/>
      <c r="DF35" s="689"/>
      <c r="DG35" s="689"/>
      <c r="DH35" s="689"/>
      <c r="DI35" s="689"/>
      <c r="DJ35" s="689"/>
      <c r="DK35" s="690"/>
      <c r="DL35" s="668">
        <v>9171</v>
      </c>
      <c r="DM35" s="689"/>
      <c r="DN35" s="689"/>
      <c r="DO35" s="689"/>
      <c r="DP35" s="689"/>
      <c r="DQ35" s="689"/>
      <c r="DR35" s="689"/>
      <c r="DS35" s="689"/>
      <c r="DT35" s="689"/>
      <c r="DU35" s="689"/>
      <c r="DV35" s="690"/>
      <c r="DW35" s="664">
        <v>0.6</v>
      </c>
      <c r="DX35" s="691"/>
      <c r="DY35" s="691"/>
      <c r="DZ35" s="691"/>
      <c r="EA35" s="691"/>
      <c r="EB35" s="691"/>
      <c r="EC35" s="692"/>
    </row>
    <row r="36" spans="2:133" ht="11.25" customHeight="1" x14ac:dyDescent="0.2">
      <c r="B36" s="656" t="s">
        <v>314</v>
      </c>
      <c r="C36" s="657"/>
      <c r="D36" s="657"/>
      <c r="E36" s="657"/>
      <c r="F36" s="657"/>
      <c r="G36" s="657"/>
      <c r="H36" s="657"/>
      <c r="I36" s="657"/>
      <c r="J36" s="657"/>
      <c r="K36" s="657"/>
      <c r="L36" s="657"/>
      <c r="M36" s="657"/>
      <c r="N36" s="657"/>
      <c r="O36" s="657"/>
      <c r="P36" s="657"/>
      <c r="Q36" s="658"/>
      <c r="R36" s="659">
        <v>85489</v>
      </c>
      <c r="S36" s="660"/>
      <c r="T36" s="660"/>
      <c r="U36" s="660"/>
      <c r="V36" s="660"/>
      <c r="W36" s="660"/>
      <c r="X36" s="660"/>
      <c r="Y36" s="661"/>
      <c r="Z36" s="662">
        <v>2.1</v>
      </c>
      <c r="AA36" s="662"/>
      <c r="AB36" s="662"/>
      <c r="AC36" s="662"/>
      <c r="AD36" s="663" t="s">
        <v>122</v>
      </c>
      <c r="AE36" s="663"/>
      <c r="AF36" s="663"/>
      <c r="AG36" s="663"/>
      <c r="AH36" s="663"/>
      <c r="AI36" s="663"/>
      <c r="AJ36" s="663"/>
      <c r="AK36" s="663"/>
      <c r="AL36" s="664" t="s">
        <v>122</v>
      </c>
      <c r="AM36" s="665"/>
      <c r="AN36" s="665"/>
      <c r="AO36" s="666"/>
      <c r="AP36" s="222"/>
      <c r="AQ36" s="721" t="s">
        <v>315</v>
      </c>
      <c r="AR36" s="722"/>
      <c r="AS36" s="722"/>
      <c r="AT36" s="722"/>
      <c r="AU36" s="722"/>
      <c r="AV36" s="722"/>
      <c r="AW36" s="722"/>
      <c r="AX36" s="722"/>
      <c r="AY36" s="723"/>
      <c r="AZ36" s="648">
        <v>351285</v>
      </c>
      <c r="BA36" s="649"/>
      <c r="BB36" s="649"/>
      <c r="BC36" s="649"/>
      <c r="BD36" s="649"/>
      <c r="BE36" s="649"/>
      <c r="BF36" s="724"/>
      <c r="BG36" s="645" t="s">
        <v>316</v>
      </c>
      <c r="BH36" s="646"/>
      <c r="BI36" s="646"/>
      <c r="BJ36" s="646"/>
      <c r="BK36" s="646"/>
      <c r="BL36" s="646"/>
      <c r="BM36" s="646"/>
      <c r="BN36" s="646"/>
      <c r="BO36" s="646"/>
      <c r="BP36" s="646"/>
      <c r="BQ36" s="646"/>
      <c r="BR36" s="646"/>
      <c r="BS36" s="646"/>
      <c r="BT36" s="646"/>
      <c r="BU36" s="647"/>
      <c r="BV36" s="648">
        <v>20</v>
      </c>
      <c r="BW36" s="649"/>
      <c r="BX36" s="649"/>
      <c r="BY36" s="649"/>
      <c r="BZ36" s="649"/>
      <c r="CA36" s="649"/>
      <c r="CB36" s="724"/>
      <c r="CD36" s="656" t="s">
        <v>317</v>
      </c>
      <c r="CE36" s="657"/>
      <c r="CF36" s="657"/>
      <c r="CG36" s="657"/>
      <c r="CH36" s="657"/>
      <c r="CI36" s="657"/>
      <c r="CJ36" s="657"/>
      <c r="CK36" s="657"/>
      <c r="CL36" s="657"/>
      <c r="CM36" s="657"/>
      <c r="CN36" s="657"/>
      <c r="CO36" s="657"/>
      <c r="CP36" s="657"/>
      <c r="CQ36" s="658"/>
      <c r="CR36" s="659">
        <v>648590</v>
      </c>
      <c r="CS36" s="660"/>
      <c r="CT36" s="660"/>
      <c r="CU36" s="660"/>
      <c r="CV36" s="660"/>
      <c r="CW36" s="660"/>
      <c r="CX36" s="660"/>
      <c r="CY36" s="661"/>
      <c r="CZ36" s="664">
        <v>16.3</v>
      </c>
      <c r="DA36" s="691"/>
      <c r="DB36" s="691"/>
      <c r="DC36" s="694"/>
      <c r="DD36" s="668">
        <v>411084</v>
      </c>
      <c r="DE36" s="660"/>
      <c r="DF36" s="660"/>
      <c r="DG36" s="660"/>
      <c r="DH36" s="660"/>
      <c r="DI36" s="660"/>
      <c r="DJ36" s="660"/>
      <c r="DK36" s="661"/>
      <c r="DL36" s="668">
        <v>378375</v>
      </c>
      <c r="DM36" s="660"/>
      <c r="DN36" s="660"/>
      <c r="DO36" s="660"/>
      <c r="DP36" s="660"/>
      <c r="DQ36" s="660"/>
      <c r="DR36" s="660"/>
      <c r="DS36" s="660"/>
      <c r="DT36" s="660"/>
      <c r="DU36" s="660"/>
      <c r="DV36" s="661"/>
      <c r="DW36" s="664">
        <v>24.3</v>
      </c>
      <c r="DX36" s="691"/>
      <c r="DY36" s="691"/>
      <c r="DZ36" s="691"/>
      <c r="EA36" s="691"/>
      <c r="EB36" s="691"/>
      <c r="EC36" s="692"/>
    </row>
    <row r="37" spans="2:133" ht="11.25" customHeight="1" x14ac:dyDescent="0.2">
      <c r="B37" s="656" t="s">
        <v>318</v>
      </c>
      <c r="C37" s="657"/>
      <c r="D37" s="657"/>
      <c r="E37" s="657"/>
      <c r="F37" s="657"/>
      <c r="G37" s="657"/>
      <c r="H37" s="657"/>
      <c r="I37" s="657"/>
      <c r="J37" s="657"/>
      <c r="K37" s="657"/>
      <c r="L37" s="657"/>
      <c r="M37" s="657"/>
      <c r="N37" s="657"/>
      <c r="O37" s="657"/>
      <c r="P37" s="657"/>
      <c r="Q37" s="658"/>
      <c r="R37" s="659">
        <v>32974</v>
      </c>
      <c r="S37" s="660"/>
      <c r="T37" s="660"/>
      <c r="U37" s="660"/>
      <c r="V37" s="660"/>
      <c r="W37" s="660"/>
      <c r="X37" s="660"/>
      <c r="Y37" s="661"/>
      <c r="Z37" s="662">
        <v>0.8</v>
      </c>
      <c r="AA37" s="662"/>
      <c r="AB37" s="662"/>
      <c r="AC37" s="662"/>
      <c r="AD37" s="663">
        <v>1</v>
      </c>
      <c r="AE37" s="663"/>
      <c r="AF37" s="663"/>
      <c r="AG37" s="663"/>
      <c r="AH37" s="663"/>
      <c r="AI37" s="663"/>
      <c r="AJ37" s="663"/>
      <c r="AK37" s="663"/>
      <c r="AL37" s="664">
        <v>0</v>
      </c>
      <c r="AM37" s="665"/>
      <c r="AN37" s="665"/>
      <c r="AO37" s="666"/>
      <c r="AQ37" s="725" t="s">
        <v>319</v>
      </c>
      <c r="AR37" s="726"/>
      <c r="AS37" s="726"/>
      <c r="AT37" s="726"/>
      <c r="AU37" s="726"/>
      <c r="AV37" s="726"/>
      <c r="AW37" s="726"/>
      <c r="AX37" s="726"/>
      <c r="AY37" s="727"/>
      <c r="AZ37" s="659">
        <v>79366</v>
      </c>
      <c r="BA37" s="660"/>
      <c r="BB37" s="660"/>
      <c r="BC37" s="660"/>
      <c r="BD37" s="689"/>
      <c r="BE37" s="689"/>
      <c r="BF37" s="705"/>
      <c r="BG37" s="656" t="s">
        <v>320</v>
      </c>
      <c r="BH37" s="657"/>
      <c r="BI37" s="657"/>
      <c r="BJ37" s="657"/>
      <c r="BK37" s="657"/>
      <c r="BL37" s="657"/>
      <c r="BM37" s="657"/>
      <c r="BN37" s="657"/>
      <c r="BO37" s="657"/>
      <c r="BP37" s="657"/>
      <c r="BQ37" s="657"/>
      <c r="BR37" s="657"/>
      <c r="BS37" s="657"/>
      <c r="BT37" s="657"/>
      <c r="BU37" s="658"/>
      <c r="BV37" s="659">
        <v>-5650</v>
      </c>
      <c r="BW37" s="660"/>
      <c r="BX37" s="660"/>
      <c r="BY37" s="660"/>
      <c r="BZ37" s="660"/>
      <c r="CA37" s="660"/>
      <c r="CB37" s="669"/>
      <c r="CD37" s="656" t="s">
        <v>321</v>
      </c>
      <c r="CE37" s="657"/>
      <c r="CF37" s="657"/>
      <c r="CG37" s="657"/>
      <c r="CH37" s="657"/>
      <c r="CI37" s="657"/>
      <c r="CJ37" s="657"/>
      <c r="CK37" s="657"/>
      <c r="CL37" s="657"/>
      <c r="CM37" s="657"/>
      <c r="CN37" s="657"/>
      <c r="CO37" s="657"/>
      <c r="CP37" s="657"/>
      <c r="CQ37" s="658"/>
      <c r="CR37" s="659">
        <v>379875</v>
      </c>
      <c r="CS37" s="689"/>
      <c r="CT37" s="689"/>
      <c r="CU37" s="689"/>
      <c r="CV37" s="689"/>
      <c r="CW37" s="689"/>
      <c r="CX37" s="689"/>
      <c r="CY37" s="690"/>
      <c r="CZ37" s="664">
        <v>9.6</v>
      </c>
      <c r="DA37" s="691"/>
      <c r="DB37" s="691"/>
      <c r="DC37" s="694"/>
      <c r="DD37" s="668">
        <v>333029</v>
      </c>
      <c r="DE37" s="689"/>
      <c r="DF37" s="689"/>
      <c r="DG37" s="689"/>
      <c r="DH37" s="689"/>
      <c r="DI37" s="689"/>
      <c r="DJ37" s="689"/>
      <c r="DK37" s="690"/>
      <c r="DL37" s="668">
        <v>330816</v>
      </c>
      <c r="DM37" s="689"/>
      <c r="DN37" s="689"/>
      <c r="DO37" s="689"/>
      <c r="DP37" s="689"/>
      <c r="DQ37" s="689"/>
      <c r="DR37" s="689"/>
      <c r="DS37" s="689"/>
      <c r="DT37" s="689"/>
      <c r="DU37" s="689"/>
      <c r="DV37" s="690"/>
      <c r="DW37" s="664">
        <v>21.3</v>
      </c>
      <c r="DX37" s="691"/>
      <c r="DY37" s="691"/>
      <c r="DZ37" s="691"/>
      <c r="EA37" s="691"/>
      <c r="EB37" s="691"/>
      <c r="EC37" s="692"/>
    </row>
    <row r="38" spans="2:133" ht="11.25" customHeight="1" x14ac:dyDescent="0.2">
      <c r="B38" s="656" t="s">
        <v>322</v>
      </c>
      <c r="C38" s="657"/>
      <c r="D38" s="657"/>
      <c r="E38" s="657"/>
      <c r="F38" s="657"/>
      <c r="G38" s="657"/>
      <c r="H38" s="657"/>
      <c r="I38" s="657"/>
      <c r="J38" s="657"/>
      <c r="K38" s="657"/>
      <c r="L38" s="657"/>
      <c r="M38" s="657"/>
      <c r="N38" s="657"/>
      <c r="O38" s="657"/>
      <c r="P38" s="657"/>
      <c r="Q38" s="658"/>
      <c r="R38" s="659">
        <v>233900</v>
      </c>
      <c r="S38" s="660"/>
      <c r="T38" s="660"/>
      <c r="U38" s="660"/>
      <c r="V38" s="660"/>
      <c r="W38" s="660"/>
      <c r="X38" s="660"/>
      <c r="Y38" s="661"/>
      <c r="Z38" s="662">
        <v>5.8</v>
      </c>
      <c r="AA38" s="662"/>
      <c r="AB38" s="662"/>
      <c r="AC38" s="662"/>
      <c r="AD38" s="663" t="s">
        <v>122</v>
      </c>
      <c r="AE38" s="663"/>
      <c r="AF38" s="663"/>
      <c r="AG38" s="663"/>
      <c r="AH38" s="663"/>
      <c r="AI38" s="663"/>
      <c r="AJ38" s="663"/>
      <c r="AK38" s="663"/>
      <c r="AL38" s="664" t="s">
        <v>122</v>
      </c>
      <c r="AM38" s="665"/>
      <c r="AN38" s="665"/>
      <c r="AO38" s="666"/>
      <c r="AQ38" s="725" t="s">
        <v>323</v>
      </c>
      <c r="AR38" s="726"/>
      <c r="AS38" s="726"/>
      <c r="AT38" s="726"/>
      <c r="AU38" s="726"/>
      <c r="AV38" s="726"/>
      <c r="AW38" s="726"/>
      <c r="AX38" s="726"/>
      <c r="AY38" s="727"/>
      <c r="AZ38" s="659">
        <v>796</v>
      </c>
      <c r="BA38" s="660"/>
      <c r="BB38" s="660"/>
      <c r="BC38" s="660"/>
      <c r="BD38" s="689"/>
      <c r="BE38" s="689"/>
      <c r="BF38" s="705"/>
      <c r="BG38" s="656" t="s">
        <v>324</v>
      </c>
      <c r="BH38" s="657"/>
      <c r="BI38" s="657"/>
      <c r="BJ38" s="657"/>
      <c r="BK38" s="657"/>
      <c r="BL38" s="657"/>
      <c r="BM38" s="657"/>
      <c r="BN38" s="657"/>
      <c r="BO38" s="657"/>
      <c r="BP38" s="657"/>
      <c r="BQ38" s="657"/>
      <c r="BR38" s="657"/>
      <c r="BS38" s="657"/>
      <c r="BT38" s="657"/>
      <c r="BU38" s="658"/>
      <c r="BV38" s="659">
        <v>446</v>
      </c>
      <c r="BW38" s="660"/>
      <c r="BX38" s="660"/>
      <c r="BY38" s="660"/>
      <c r="BZ38" s="660"/>
      <c r="CA38" s="660"/>
      <c r="CB38" s="669"/>
      <c r="CD38" s="656" t="s">
        <v>325</v>
      </c>
      <c r="CE38" s="657"/>
      <c r="CF38" s="657"/>
      <c r="CG38" s="657"/>
      <c r="CH38" s="657"/>
      <c r="CI38" s="657"/>
      <c r="CJ38" s="657"/>
      <c r="CK38" s="657"/>
      <c r="CL38" s="657"/>
      <c r="CM38" s="657"/>
      <c r="CN38" s="657"/>
      <c r="CO38" s="657"/>
      <c r="CP38" s="657"/>
      <c r="CQ38" s="658"/>
      <c r="CR38" s="659">
        <v>351285</v>
      </c>
      <c r="CS38" s="660"/>
      <c r="CT38" s="660"/>
      <c r="CU38" s="660"/>
      <c r="CV38" s="660"/>
      <c r="CW38" s="660"/>
      <c r="CX38" s="660"/>
      <c r="CY38" s="661"/>
      <c r="CZ38" s="664">
        <v>8.8000000000000007</v>
      </c>
      <c r="DA38" s="691"/>
      <c r="DB38" s="691"/>
      <c r="DC38" s="694"/>
      <c r="DD38" s="668">
        <v>175050</v>
      </c>
      <c r="DE38" s="660"/>
      <c r="DF38" s="660"/>
      <c r="DG38" s="660"/>
      <c r="DH38" s="660"/>
      <c r="DI38" s="660"/>
      <c r="DJ38" s="660"/>
      <c r="DK38" s="661"/>
      <c r="DL38" s="668">
        <v>127069</v>
      </c>
      <c r="DM38" s="660"/>
      <c r="DN38" s="660"/>
      <c r="DO38" s="660"/>
      <c r="DP38" s="660"/>
      <c r="DQ38" s="660"/>
      <c r="DR38" s="660"/>
      <c r="DS38" s="660"/>
      <c r="DT38" s="660"/>
      <c r="DU38" s="660"/>
      <c r="DV38" s="661"/>
      <c r="DW38" s="664">
        <v>8.1999999999999993</v>
      </c>
      <c r="DX38" s="691"/>
      <c r="DY38" s="691"/>
      <c r="DZ38" s="691"/>
      <c r="EA38" s="691"/>
      <c r="EB38" s="691"/>
      <c r="EC38" s="692"/>
    </row>
    <row r="39" spans="2:133" ht="11.25" customHeight="1" x14ac:dyDescent="0.2">
      <c r="B39" s="656" t="s">
        <v>326</v>
      </c>
      <c r="C39" s="657"/>
      <c r="D39" s="657"/>
      <c r="E39" s="657"/>
      <c r="F39" s="657"/>
      <c r="G39" s="657"/>
      <c r="H39" s="657"/>
      <c r="I39" s="657"/>
      <c r="J39" s="657"/>
      <c r="K39" s="657"/>
      <c r="L39" s="657"/>
      <c r="M39" s="657"/>
      <c r="N39" s="657"/>
      <c r="O39" s="657"/>
      <c r="P39" s="657"/>
      <c r="Q39" s="658"/>
      <c r="R39" s="659" t="s">
        <v>122</v>
      </c>
      <c r="S39" s="660"/>
      <c r="T39" s="660"/>
      <c r="U39" s="660"/>
      <c r="V39" s="660"/>
      <c r="W39" s="660"/>
      <c r="X39" s="660"/>
      <c r="Y39" s="661"/>
      <c r="Z39" s="662" t="s">
        <v>122</v>
      </c>
      <c r="AA39" s="662"/>
      <c r="AB39" s="662"/>
      <c r="AC39" s="662"/>
      <c r="AD39" s="663" t="s">
        <v>122</v>
      </c>
      <c r="AE39" s="663"/>
      <c r="AF39" s="663"/>
      <c r="AG39" s="663"/>
      <c r="AH39" s="663"/>
      <c r="AI39" s="663"/>
      <c r="AJ39" s="663"/>
      <c r="AK39" s="663"/>
      <c r="AL39" s="664" t="s">
        <v>122</v>
      </c>
      <c r="AM39" s="665"/>
      <c r="AN39" s="665"/>
      <c r="AO39" s="666"/>
      <c r="AQ39" s="725" t="s">
        <v>327</v>
      </c>
      <c r="AR39" s="726"/>
      <c r="AS39" s="726"/>
      <c r="AT39" s="726"/>
      <c r="AU39" s="726"/>
      <c r="AV39" s="726"/>
      <c r="AW39" s="726"/>
      <c r="AX39" s="726"/>
      <c r="AY39" s="727"/>
      <c r="AZ39" s="659" t="s">
        <v>122</v>
      </c>
      <c r="BA39" s="660"/>
      <c r="BB39" s="660"/>
      <c r="BC39" s="660"/>
      <c r="BD39" s="689"/>
      <c r="BE39" s="689"/>
      <c r="BF39" s="705"/>
      <c r="BG39" s="656" t="s">
        <v>328</v>
      </c>
      <c r="BH39" s="657"/>
      <c r="BI39" s="657"/>
      <c r="BJ39" s="657"/>
      <c r="BK39" s="657"/>
      <c r="BL39" s="657"/>
      <c r="BM39" s="657"/>
      <c r="BN39" s="657"/>
      <c r="BO39" s="657"/>
      <c r="BP39" s="657"/>
      <c r="BQ39" s="657"/>
      <c r="BR39" s="657"/>
      <c r="BS39" s="657"/>
      <c r="BT39" s="657"/>
      <c r="BU39" s="658"/>
      <c r="BV39" s="659">
        <v>650</v>
      </c>
      <c r="BW39" s="660"/>
      <c r="BX39" s="660"/>
      <c r="BY39" s="660"/>
      <c r="BZ39" s="660"/>
      <c r="CA39" s="660"/>
      <c r="CB39" s="669"/>
      <c r="CD39" s="656" t="s">
        <v>329</v>
      </c>
      <c r="CE39" s="657"/>
      <c r="CF39" s="657"/>
      <c r="CG39" s="657"/>
      <c r="CH39" s="657"/>
      <c r="CI39" s="657"/>
      <c r="CJ39" s="657"/>
      <c r="CK39" s="657"/>
      <c r="CL39" s="657"/>
      <c r="CM39" s="657"/>
      <c r="CN39" s="657"/>
      <c r="CO39" s="657"/>
      <c r="CP39" s="657"/>
      <c r="CQ39" s="658"/>
      <c r="CR39" s="659">
        <v>907040</v>
      </c>
      <c r="CS39" s="689"/>
      <c r="CT39" s="689"/>
      <c r="CU39" s="689"/>
      <c r="CV39" s="689"/>
      <c r="CW39" s="689"/>
      <c r="CX39" s="689"/>
      <c r="CY39" s="690"/>
      <c r="CZ39" s="664">
        <v>22.9</v>
      </c>
      <c r="DA39" s="691"/>
      <c r="DB39" s="691"/>
      <c r="DC39" s="694"/>
      <c r="DD39" s="668">
        <v>43572</v>
      </c>
      <c r="DE39" s="689"/>
      <c r="DF39" s="689"/>
      <c r="DG39" s="689"/>
      <c r="DH39" s="689"/>
      <c r="DI39" s="689"/>
      <c r="DJ39" s="689"/>
      <c r="DK39" s="690"/>
      <c r="DL39" s="668" t="s">
        <v>122</v>
      </c>
      <c r="DM39" s="689"/>
      <c r="DN39" s="689"/>
      <c r="DO39" s="689"/>
      <c r="DP39" s="689"/>
      <c r="DQ39" s="689"/>
      <c r="DR39" s="689"/>
      <c r="DS39" s="689"/>
      <c r="DT39" s="689"/>
      <c r="DU39" s="689"/>
      <c r="DV39" s="690"/>
      <c r="DW39" s="664" t="s">
        <v>122</v>
      </c>
      <c r="DX39" s="691"/>
      <c r="DY39" s="691"/>
      <c r="DZ39" s="691"/>
      <c r="EA39" s="691"/>
      <c r="EB39" s="691"/>
      <c r="EC39" s="692"/>
    </row>
    <row r="40" spans="2:133" ht="11.25" customHeight="1" x14ac:dyDescent="0.2">
      <c r="B40" s="656" t="s">
        <v>330</v>
      </c>
      <c r="C40" s="657"/>
      <c r="D40" s="657"/>
      <c r="E40" s="657"/>
      <c r="F40" s="657"/>
      <c r="G40" s="657"/>
      <c r="H40" s="657"/>
      <c r="I40" s="657"/>
      <c r="J40" s="657"/>
      <c r="K40" s="657"/>
      <c r="L40" s="657"/>
      <c r="M40" s="657"/>
      <c r="N40" s="657"/>
      <c r="O40" s="657"/>
      <c r="P40" s="657"/>
      <c r="Q40" s="658"/>
      <c r="R40" s="659" t="s">
        <v>122</v>
      </c>
      <c r="S40" s="660"/>
      <c r="T40" s="660"/>
      <c r="U40" s="660"/>
      <c r="V40" s="660"/>
      <c r="W40" s="660"/>
      <c r="X40" s="660"/>
      <c r="Y40" s="661"/>
      <c r="Z40" s="662" t="s">
        <v>122</v>
      </c>
      <c r="AA40" s="662"/>
      <c r="AB40" s="662"/>
      <c r="AC40" s="662"/>
      <c r="AD40" s="663" t="s">
        <v>122</v>
      </c>
      <c r="AE40" s="663"/>
      <c r="AF40" s="663"/>
      <c r="AG40" s="663"/>
      <c r="AH40" s="663"/>
      <c r="AI40" s="663"/>
      <c r="AJ40" s="663"/>
      <c r="AK40" s="663"/>
      <c r="AL40" s="664" t="s">
        <v>122</v>
      </c>
      <c r="AM40" s="665"/>
      <c r="AN40" s="665"/>
      <c r="AO40" s="666"/>
      <c r="AQ40" s="725" t="s">
        <v>331</v>
      </c>
      <c r="AR40" s="726"/>
      <c r="AS40" s="726"/>
      <c r="AT40" s="726"/>
      <c r="AU40" s="726"/>
      <c r="AV40" s="726"/>
      <c r="AW40" s="726"/>
      <c r="AX40" s="726"/>
      <c r="AY40" s="727"/>
      <c r="AZ40" s="659" t="s">
        <v>122</v>
      </c>
      <c r="BA40" s="660"/>
      <c r="BB40" s="660"/>
      <c r="BC40" s="660"/>
      <c r="BD40" s="689"/>
      <c r="BE40" s="689"/>
      <c r="BF40" s="705"/>
      <c r="BG40" s="709" t="s">
        <v>332</v>
      </c>
      <c r="BH40" s="710"/>
      <c r="BI40" s="710"/>
      <c r="BJ40" s="710"/>
      <c r="BK40" s="710"/>
      <c r="BL40" s="223"/>
      <c r="BM40" s="657" t="s">
        <v>333</v>
      </c>
      <c r="BN40" s="657"/>
      <c r="BO40" s="657"/>
      <c r="BP40" s="657"/>
      <c r="BQ40" s="657"/>
      <c r="BR40" s="657"/>
      <c r="BS40" s="657"/>
      <c r="BT40" s="657"/>
      <c r="BU40" s="658"/>
      <c r="BV40" s="659">
        <v>75</v>
      </c>
      <c r="BW40" s="660"/>
      <c r="BX40" s="660"/>
      <c r="BY40" s="660"/>
      <c r="BZ40" s="660"/>
      <c r="CA40" s="660"/>
      <c r="CB40" s="669"/>
      <c r="CD40" s="656" t="s">
        <v>334</v>
      </c>
      <c r="CE40" s="657"/>
      <c r="CF40" s="657"/>
      <c r="CG40" s="657"/>
      <c r="CH40" s="657"/>
      <c r="CI40" s="657"/>
      <c r="CJ40" s="657"/>
      <c r="CK40" s="657"/>
      <c r="CL40" s="657"/>
      <c r="CM40" s="657"/>
      <c r="CN40" s="657"/>
      <c r="CO40" s="657"/>
      <c r="CP40" s="657"/>
      <c r="CQ40" s="658"/>
      <c r="CR40" s="659">
        <v>2880</v>
      </c>
      <c r="CS40" s="660"/>
      <c r="CT40" s="660"/>
      <c r="CU40" s="660"/>
      <c r="CV40" s="660"/>
      <c r="CW40" s="660"/>
      <c r="CX40" s="660"/>
      <c r="CY40" s="661"/>
      <c r="CZ40" s="664">
        <v>0.1</v>
      </c>
      <c r="DA40" s="691"/>
      <c r="DB40" s="691"/>
      <c r="DC40" s="694"/>
      <c r="DD40" s="668" t="s">
        <v>122</v>
      </c>
      <c r="DE40" s="660"/>
      <c r="DF40" s="660"/>
      <c r="DG40" s="660"/>
      <c r="DH40" s="660"/>
      <c r="DI40" s="660"/>
      <c r="DJ40" s="660"/>
      <c r="DK40" s="661"/>
      <c r="DL40" s="668" t="s">
        <v>122</v>
      </c>
      <c r="DM40" s="660"/>
      <c r="DN40" s="660"/>
      <c r="DO40" s="660"/>
      <c r="DP40" s="660"/>
      <c r="DQ40" s="660"/>
      <c r="DR40" s="660"/>
      <c r="DS40" s="660"/>
      <c r="DT40" s="660"/>
      <c r="DU40" s="660"/>
      <c r="DV40" s="661"/>
      <c r="DW40" s="664" t="s">
        <v>122</v>
      </c>
      <c r="DX40" s="691"/>
      <c r="DY40" s="691"/>
      <c r="DZ40" s="691"/>
      <c r="EA40" s="691"/>
      <c r="EB40" s="691"/>
      <c r="EC40" s="692"/>
    </row>
    <row r="41" spans="2:133" ht="11.25" customHeight="1" x14ac:dyDescent="0.2">
      <c r="B41" s="680" t="s">
        <v>335</v>
      </c>
      <c r="C41" s="681"/>
      <c r="D41" s="681"/>
      <c r="E41" s="681"/>
      <c r="F41" s="681"/>
      <c r="G41" s="681"/>
      <c r="H41" s="681"/>
      <c r="I41" s="681"/>
      <c r="J41" s="681"/>
      <c r="K41" s="681"/>
      <c r="L41" s="681"/>
      <c r="M41" s="681"/>
      <c r="N41" s="681"/>
      <c r="O41" s="681"/>
      <c r="P41" s="681"/>
      <c r="Q41" s="682"/>
      <c r="R41" s="734">
        <v>4055520</v>
      </c>
      <c r="S41" s="735"/>
      <c r="T41" s="735"/>
      <c r="U41" s="735"/>
      <c r="V41" s="735"/>
      <c r="W41" s="735"/>
      <c r="X41" s="735"/>
      <c r="Y41" s="736"/>
      <c r="Z41" s="737">
        <v>100</v>
      </c>
      <c r="AA41" s="737"/>
      <c r="AB41" s="737"/>
      <c r="AC41" s="737"/>
      <c r="AD41" s="738">
        <v>1556491</v>
      </c>
      <c r="AE41" s="738"/>
      <c r="AF41" s="738"/>
      <c r="AG41" s="738"/>
      <c r="AH41" s="738"/>
      <c r="AI41" s="738"/>
      <c r="AJ41" s="738"/>
      <c r="AK41" s="738"/>
      <c r="AL41" s="739">
        <v>100</v>
      </c>
      <c r="AM41" s="719"/>
      <c r="AN41" s="719"/>
      <c r="AO41" s="740"/>
      <c r="AQ41" s="725" t="s">
        <v>336</v>
      </c>
      <c r="AR41" s="726"/>
      <c r="AS41" s="726"/>
      <c r="AT41" s="726"/>
      <c r="AU41" s="726"/>
      <c r="AV41" s="726"/>
      <c r="AW41" s="726"/>
      <c r="AX41" s="726"/>
      <c r="AY41" s="727"/>
      <c r="AZ41" s="659">
        <v>41529</v>
      </c>
      <c r="BA41" s="660"/>
      <c r="BB41" s="660"/>
      <c r="BC41" s="660"/>
      <c r="BD41" s="689"/>
      <c r="BE41" s="689"/>
      <c r="BF41" s="705"/>
      <c r="BG41" s="709"/>
      <c r="BH41" s="710"/>
      <c r="BI41" s="710"/>
      <c r="BJ41" s="710"/>
      <c r="BK41" s="710"/>
      <c r="BL41" s="223"/>
      <c r="BM41" s="657" t="s">
        <v>337</v>
      </c>
      <c r="BN41" s="657"/>
      <c r="BO41" s="657"/>
      <c r="BP41" s="657"/>
      <c r="BQ41" s="657"/>
      <c r="BR41" s="657"/>
      <c r="BS41" s="657"/>
      <c r="BT41" s="657"/>
      <c r="BU41" s="658"/>
      <c r="BV41" s="659" t="s">
        <v>122</v>
      </c>
      <c r="BW41" s="660"/>
      <c r="BX41" s="660"/>
      <c r="BY41" s="660"/>
      <c r="BZ41" s="660"/>
      <c r="CA41" s="660"/>
      <c r="CB41" s="669"/>
      <c r="CD41" s="656" t="s">
        <v>338</v>
      </c>
      <c r="CE41" s="657"/>
      <c r="CF41" s="657"/>
      <c r="CG41" s="657"/>
      <c r="CH41" s="657"/>
      <c r="CI41" s="657"/>
      <c r="CJ41" s="657"/>
      <c r="CK41" s="657"/>
      <c r="CL41" s="657"/>
      <c r="CM41" s="657"/>
      <c r="CN41" s="657"/>
      <c r="CO41" s="657"/>
      <c r="CP41" s="657"/>
      <c r="CQ41" s="658"/>
      <c r="CR41" s="659" t="s">
        <v>122</v>
      </c>
      <c r="CS41" s="689"/>
      <c r="CT41" s="689"/>
      <c r="CU41" s="689"/>
      <c r="CV41" s="689"/>
      <c r="CW41" s="689"/>
      <c r="CX41" s="689"/>
      <c r="CY41" s="690"/>
      <c r="CZ41" s="664" t="s">
        <v>122</v>
      </c>
      <c r="DA41" s="691"/>
      <c r="DB41" s="691"/>
      <c r="DC41" s="694"/>
      <c r="DD41" s="668" t="s">
        <v>122</v>
      </c>
      <c r="DE41" s="689"/>
      <c r="DF41" s="689"/>
      <c r="DG41" s="689"/>
      <c r="DH41" s="689"/>
      <c r="DI41" s="689"/>
      <c r="DJ41" s="689"/>
      <c r="DK41" s="690"/>
      <c r="DL41" s="728"/>
      <c r="DM41" s="729"/>
      <c r="DN41" s="729"/>
      <c r="DO41" s="729"/>
      <c r="DP41" s="729"/>
      <c r="DQ41" s="729"/>
      <c r="DR41" s="729"/>
      <c r="DS41" s="729"/>
      <c r="DT41" s="729"/>
      <c r="DU41" s="729"/>
      <c r="DV41" s="730"/>
      <c r="DW41" s="731"/>
      <c r="DX41" s="732"/>
      <c r="DY41" s="732"/>
      <c r="DZ41" s="732"/>
      <c r="EA41" s="732"/>
      <c r="EB41" s="732"/>
      <c r="EC41" s="733"/>
    </row>
    <row r="42" spans="2:133" ht="11.25" customHeight="1" x14ac:dyDescent="0.2">
      <c r="AQ42" s="741" t="s">
        <v>339</v>
      </c>
      <c r="AR42" s="742"/>
      <c r="AS42" s="742"/>
      <c r="AT42" s="742"/>
      <c r="AU42" s="742"/>
      <c r="AV42" s="742"/>
      <c r="AW42" s="742"/>
      <c r="AX42" s="742"/>
      <c r="AY42" s="743"/>
      <c r="AZ42" s="734">
        <v>229594</v>
      </c>
      <c r="BA42" s="735"/>
      <c r="BB42" s="735"/>
      <c r="BC42" s="735"/>
      <c r="BD42" s="718"/>
      <c r="BE42" s="718"/>
      <c r="BF42" s="720"/>
      <c r="BG42" s="711"/>
      <c r="BH42" s="712"/>
      <c r="BI42" s="712"/>
      <c r="BJ42" s="712"/>
      <c r="BK42" s="712"/>
      <c r="BL42" s="224"/>
      <c r="BM42" s="681" t="s">
        <v>340</v>
      </c>
      <c r="BN42" s="681"/>
      <c r="BO42" s="681"/>
      <c r="BP42" s="681"/>
      <c r="BQ42" s="681"/>
      <c r="BR42" s="681"/>
      <c r="BS42" s="681"/>
      <c r="BT42" s="681"/>
      <c r="BU42" s="682"/>
      <c r="BV42" s="734">
        <v>410</v>
      </c>
      <c r="BW42" s="735"/>
      <c r="BX42" s="735"/>
      <c r="BY42" s="735"/>
      <c r="BZ42" s="735"/>
      <c r="CA42" s="735"/>
      <c r="CB42" s="744"/>
      <c r="CD42" s="656" t="s">
        <v>341</v>
      </c>
      <c r="CE42" s="657"/>
      <c r="CF42" s="657"/>
      <c r="CG42" s="657"/>
      <c r="CH42" s="657"/>
      <c r="CI42" s="657"/>
      <c r="CJ42" s="657"/>
      <c r="CK42" s="657"/>
      <c r="CL42" s="657"/>
      <c r="CM42" s="657"/>
      <c r="CN42" s="657"/>
      <c r="CO42" s="657"/>
      <c r="CP42" s="657"/>
      <c r="CQ42" s="658"/>
      <c r="CR42" s="659">
        <v>389221</v>
      </c>
      <c r="CS42" s="689"/>
      <c r="CT42" s="689"/>
      <c r="CU42" s="689"/>
      <c r="CV42" s="689"/>
      <c r="CW42" s="689"/>
      <c r="CX42" s="689"/>
      <c r="CY42" s="690"/>
      <c r="CZ42" s="664">
        <v>9.8000000000000007</v>
      </c>
      <c r="DA42" s="691"/>
      <c r="DB42" s="691"/>
      <c r="DC42" s="694"/>
      <c r="DD42" s="668">
        <v>63158</v>
      </c>
      <c r="DE42" s="689"/>
      <c r="DF42" s="689"/>
      <c r="DG42" s="689"/>
      <c r="DH42" s="689"/>
      <c r="DI42" s="689"/>
      <c r="DJ42" s="689"/>
      <c r="DK42" s="690"/>
      <c r="DL42" s="728"/>
      <c r="DM42" s="729"/>
      <c r="DN42" s="729"/>
      <c r="DO42" s="729"/>
      <c r="DP42" s="729"/>
      <c r="DQ42" s="729"/>
      <c r="DR42" s="729"/>
      <c r="DS42" s="729"/>
      <c r="DT42" s="729"/>
      <c r="DU42" s="729"/>
      <c r="DV42" s="730"/>
      <c r="DW42" s="731"/>
      <c r="DX42" s="732"/>
      <c r="DY42" s="732"/>
      <c r="DZ42" s="732"/>
      <c r="EA42" s="732"/>
      <c r="EB42" s="732"/>
      <c r="EC42" s="733"/>
    </row>
    <row r="43" spans="2:133" ht="11.25" customHeight="1" x14ac:dyDescent="0.2">
      <c r="B43" s="214" t="s">
        <v>342</v>
      </c>
      <c r="CD43" s="656" t="s">
        <v>343</v>
      </c>
      <c r="CE43" s="657"/>
      <c r="CF43" s="657"/>
      <c r="CG43" s="657"/>
      <c r="CH43" s="657"/>
      <c r="CI43" s="657"/>
      <c r="CJ43" s="657"/>
      <c r="CK43" s="657"/>
      <c r="CL43" s="657"/>
      <c r="CM43" s="657"/>
      <c r="CN43" s="657"/>
      <c r="CO43" s="657"/>
      <c r="CP43" s="657"/>
      <c r="CQ43" s="658"/>
      <c r="CR43" s="659">
        <v>7888</v>
      </c>
      <c r="CS43" s="689"/>
      <c r="CT43" s="689"/>
      <c r="CU43" s="689"/>
      <c r="CV43" s="689"/>
      <c r="CW43" s="689"/>
      <c r="CX43" s="689"/>
      <c r="CY43" s="690"/>
      <c r="CZ43" s="664">
        <v>0.2</v>
      </c>
      <c r="DA43" s="691"/>
      <c r="DB43" s="691"/>
      <c r="DC43" s="694"/>
      <c r="DD43" s="668">
        <v>7888</v>
      </c>
      <c r="DE43" s="689"/>
      <c r="DF43" s="689"/>
      <c r="DG43" s="689"/>
      <c r="DH43" s="689"/>
      <c r="DI43" s="689"/>
      <c r="DJ43" s="689"/>
      <c r="DK43" s="690"/>
      <c r="DL43" s="728"/>
      <c r="DM43" s="729"/>
      <c r="DN43" s="729"/>
      <c r="DO43" s="729"/>
      <c r="DP43" s="729"/>
      <c r="DQ43" s="729"/>
      <c r="DR43" s="729"/>
      <c r="DS43" s="729"/>
      <c r="DT43" s="729"/>
      <c r="DU43" s="729"/>
      <c r="DV43" s="730"/>
      <c r="DW43" s="731"/>
      <c r="DX43" s="732"/>
      <c r="DY43" s="732"/>
      <c r="DZ43" s="732"/>
      <c r="EA43" s="732"/>
      <c r="EB43" s="732"/>
      <c r="EC43" s="733"/>
    </row>
    <row r="44" spans="2:133" ht="11.25" customHeight="1" x14ac:dyDescent="0.2">
      <c r="B44" s="745" t="s">
        <v>344</v>
      </c>
      <c r="C44" s="745"/>
      <c r="D44" s="745"/>
      <c r="E44" s="745"/>
      <c r="F44" s="745"/>
      <c r="G44" s="745"/>
      <c r="H44" s="745"/>
      <c r="I44" s="745"/>
      <c r="J44" s="745"/>
      <c r="K44" s="745"/>
      <c r="L44" s="745"/>
      <c r="M44" s="745"/>
      <c r="N44" s="745"/>
      <c r="O44" s="745"/>
      <c r="P44" s="745"/>
      <c r="Q44" s="745"/>
      <c r="R44" s="745"/>
      <c r="S44" s="745"/>
      <c r="T44" s="745"/>
      <c r="U44" s="745"/>
      <c r="V44" s="745"/>
      <c r="W44" s="745"/>
      <c r="X44" s="745"/>
      <c r="Y44" s="745"/>
      <c r="Z44" s="745"/>
      <c r="AA44" s="745"/>
      <c r="AB44" s="745"/>
      <c r="AC44" s="745"/>
      <c r="AD44" s="745"/>
      <c r="AE44" s="745"/>
      <c r="AF44" s="745"/>
      <c r="AG44" s="745"/>
      <c r="AH44" s="745"/>
      <c r="AI44" s="745"/>
      <c r="AJ44" s="745"/>
      <c r="AK44" s="745"/>
      <c r="AL44" s="745"/>
      <c r="AM44" s="745"/>
      <c r="AN44" s="745"/>
      <c r="AO44" s="745"/>
      <c r="AP44" s="745"/>
      <c r="AQ44" s="745"/>
      <c r="AR44" s="745"/>
      <c r="AS44" s="745"/>
      <c r="AT44" s="745"/>
      <c r="AU44" s="745"/>
      <c r="AV44" s="745"/>
      <c r="AW44" s="745"/>
      <c r="AX44" s="745"/>
      <c r="AY44" s="745"/>
      <c r="AZ44" s="745"/>
      <c r="BA44" s="745"/>
      <c r="BB44" s="745"/>
      <c r="BC44" s="745"/>
      <c r="BD44" s="745"/>
      <c r="BE44" s="745"/>
      <c r="BF44" s="745"/>
      <c r="BG44" s="745"/>
      <c r="BH44" s="745"/>
      <c r="BI44" s="745"/>
      <c r="BJ44" s="745"/>
      <c r="BK44" s="745"/>
      <c r="BL44" s="745"/>
      <c r="BM44" s="745"/>
      <c r="BN44" s="745"/>
      <c r="BO44" s="745"/>
      <c r="BP44" s="745"/>
      <c r="BQ44" s="745"/>
      <c r="BR44" s="745"/>
      <c r="BS44" s="745"/>
      <c r="BT44" s="745"/>
      <c r="BU44" s="745"/>
      <c r="BV44" s="745"/>
      <c r="BW44" s="745"/>
      <c r="BX44" s="745"/>
      <c r="BY44" s="745"/>
      <c r="BZ44" s="745"/>
      <c r="CA44" s="745"/>
      <c r="CB44" s="745"/>
      <c r="CC44" s="746"/>
      <c r="CD44" s="697" t="s">
        <v>292</v>
      </c>
      <c r="CE44" s="698"/>
      <c r="CF44" s="656" t="s">
        <v>345</v>
      </c>
      <c r="CG44" s="657"/>
      <c r="CH44" s="657"/>
      <c r="CI44" s="657"/>
      <c r="CJ44" s="657"/>
      <c r="CK44" s="657"/>
      <c r="CL44" s="657"/>
      <c r="CM44" s="657"/>
      <c r="CN44" s="657"/>
      <c r="CO44" s="657"/>
      <c r="CP44" s="657"/>
      <c r="CQ44" s="658"/>
      <c r="CR44" s="659">
        <v>389209</v>
      </c>
      <c r="CS44" s="660"/>
      <c r="CT44" s="660"/>
      <c r="CU44" s="660"/>
      <c r="CV44" s="660"/>
      <c r="CW44" s="660"/>
      <c r="CX44" s="660"/>
      <c r="CY44" s="661"/>
      <c r="CZ44" s="664">
        <v>9.8000000000000007</v>
      </c>
      <c r="DA44" s="665"/>
      <c r="DB44" s="665"/>
      <c r="DC44" s="671"/>
      <c r="DD44" s="668">
        <v>63146</v>
      </c>
      <c r="DE44" s="660"/>
      <c r="DF44" s="660"/>
      <c r="DG44" s="660"/>
      <c r="DH44" s="660"/>
      <c r="DI44" s="660"/>
      <c r="DJ44" s="660"/>
      <c r="DK44" s="661"/>
      <c r="DL44" s="728"/>
      <c r="DM44" s="729"/>
      <c r="DN44" s="729"/>
      <c r="DO44" s="729"/>
      <c r="DP44" s="729"/>
      <c r="DQ44" s="729"/>
      <c r="DR44" s="729"/>
      <c r="DS44" s="729"/>
      <c r="DT44" s="729"/>
      <c r="DU44" s="729"/>
      <c r="DV44" s="730"/>
      <c r="DW44" s="731"/>
      <c r="DX44" s="732"/>
      <c r="DY44" s="732"/>
      <c r="DZ44" s="732"/>
      <c r="EA44" s="732"/>
      <c r="EB44" s="732"/>
      <c r="EC44" s="733"/>
    </row>
    <row r="45" spans="2:133" ht="11.25" customHeight="1" x14ac:dyDescent="0.2">
      <c r="B45" s="745" t="s">
        <v>346</v>
      </c>
      <c r="C45" s="745"/>
      <c r="D45" s="745"/>
      <c r="E45" s="745"/>
      <c r="F45" s="745"/>
      <c r="G45" s="745"/>
      <c r="H45" s="745"/>
      <c r="I45" s="745"/>
      <c r="J45" s="745"/>
      <c r="K45" s="745"/>
      <c r="L45" s="745"/>
      <c r="M45" s="745"/>
      <c r="N45" s="745"/>
      <c r="O45" s="745"/>
      <c r="P45" s="745"/>
      <c r="Q45" s="745"/>
      <c r="R45" s="745"/>
      <c r="S45" s="745"/>
      <c r="T45" s="745"/>
      <c r="U45" s="745"/>
      <c r="V45" s="745"/>
      <c r="W45" s="745"/>
      <c r="X45" s="745"/>
      <c r="Y45" s="745"/>
      <c r="Z45" s="745"/>
      <c r="AA45" s="745"/>
      <c r="AB45" s="745"/>
      <c r="AC45" s="745"/>
      <c r="AD45" s="745"/>
      <c r="AE45" s="745"/>
      <c r="AF45" s="745"/>
      <c r="AG45" s="745"/>
      <c r="AH45" s="745"/>
      <c r="AI45" s="745"/>
      <c r="AJ45" s="745"/>
      <c r="AK45" s="745"/>
      <c r="AL45" s="745"/>
      <c r="AM45" s="745"/>
      <c r="AN45" s="745"/>
      <c r="AO45" s="745"/>
      <c r="AP45" s="745"/>
      <c r="AQ45" s="745"/>
      <c r="AR45" s="745"/>
      <c r="AS45" s="745"/>
      <c r="AT45" s="745"/>
      <c r="AU45" s="745"/>
      <c r="AV45" s="745"/>
      <c r="AW45" s="745"/>
      <c r="AX45" s="745"/>
      <c r="AY45" s="745"/>
      <c r="AZ45" s="745"/>
      <c r="BA45" s="745"/>
      <c r="BB45" s="745"/>
      <c r="BC45" s="745"/>
      <c r="BD45" s="745"/>
      <c r="BE45" s="745"/>
      <c r="BF45" s="745"/>
      <c r="BG45" s="745"/>
      <c r="BH45" s="745"/>
      <c r="BI45" s="745"/>
      <c r="BJ45" s="745"/>
      <c r="BK45" s="745"/>
      <c r="BL45" s="745"/>
      <c r="BM45" s="745"/>
      <c r="BN45" s="745"/>
      <c r="BO45" s="745"/>
      <c r="BP45" s="745"/>
      <c r="BQ45" s="745"/>
      <c r="BR45" s="745"/>
      <c r="BS45" s="745"/>
      <c r="BT45" s="745"/>
      <c r="BU45" s="745"/>
      <c r="BV45" s="745"/>
      <c r="BW45" s="745"/>
      <c r="BX45" s="745"/>
      <c r="BY45" s="745"/>
      <c r="BZ45" s="745"/>
      <c r="CA45" s="745"/>
      <c r="CB45" s="745"/>
      <c r="CC45" s="746"/>
      <c r="CD45" s="699"/>
      <c r="CE45" s="700"/>
      <c r="CF45" s="656" t="s">
        <v>347</v>
      </c>
      <c r="CG45" s="657"/>
      <c r="CH45" s="657"/>
      <c r="CI45" s="657"/>
      <c r="CJ45" s="657"/>
      <c r="CK45" s="657"/>
      <c r="CL45" s="657"/>
      <c r="CM45" s="657"/>
      <c r="CN45" s="657"/>
      <c r="CO45" s="657"/>
      <c r="CP45" s="657"/>
      <c r="CQ45" s="658"/>
      <c r="CR45" s="659">
        <v>204214</v>
      </c>
      <c r="CS45" s="689"/>
      <c r="CT45" s="689"/>
      <c r="CU45" s="689"/>
      <c r="CV45" s="689"/>
      <c r="CW45" s="689"/>
      <c r="CX45" s="689"/>
      <c r="CY45" s="690"/>
      <c r="CZ45" s="664">
        <v>5.0999999999999996</v>
      </c>
      <c r="DA45" s="691"/>
      <c r="DB45" s="691"/>
      <c r="DC45" s="694"/>
      <c r="DD45" s="668">
        <v>36372</v>
      </c>
      <c r="DE45" s="689"/>
      <c r="DF45" s="689"/>
      <c r="DG45" s="689"/>
      <c r="DH45" s="689"/>
      <c r="DI45" s="689"/>
      <c r="DJ45" s="689"/>
      <c r="DK45" s="690"/>
      <c r="DL45" s="728"/>
      <c r="DM45" s="729"/>
      <c r="DN45" s="729"/>
      <c r="DO45" s="729"/>
      <c r="DP45" s="729"/>
      <c r="DQ45" s="729"/>
      <c r="DR45" s="729"/>
      <c r="DS45" s="729"/>
      <c r="DT45" s="729"/>
      <c r="DU45" s="729"/>
      <c r="DV45" s="730"/>
      <c r="DW45" s="731"/>
      <c r="DX45" s="732"/>
      <c r="DY45" s="732"/>
      <c r="DZ45" s="732"/>
      <c r="EA45" s="732"/>
      <c r="EB45" s="732"/>
      <c r="EC45" s="733"/>
    </row>
    <row r="46" spans="2:133" ht="11.25" customHeight="1" x14ac:dyDescent="0.2">
      <c r="B46" s="225"/>
      <c r="CD46" s="699"/>
      <c r="CE46" s="700"/>
      <c r="CF46" s="656" t="s">
        <v>348</v>
      </c>
      <c r="CG46" s="657"/>
      <c r="CH46" s="657"/>
      <c r="CI46" s="657"/>
      <c r="CJ46" s="657"/>
      <c r="CK46" s="657"/>
      <c r="CL46" s="657"/>
      <c r="CM46" s="657"/>
      <c r="CN46" s="657"/>
      <c r="CO46" s="657"/>
      <c r="CP46" s="657"/>
      <c r="CQ46" s="658"/>
      <c r="CR46" s="659">
        <v>184995</v>
      </c>
      <c r="CS46" s="660"/>
      <c r="CT46" s="660"/>
      <c r="CU46" s="660"/>
      <c r="CV46" s="660"/>
      <c r="CW46" s="660"/>
      <c r="CX46" s="660"/>
      <c r="CY46" s="661"/>
      <c r="CZ46" s="664">
        <v>4.7</v>
      </c>
      <c r="DA46" s="665"/>
      <c r="DB46" s="665"/>
      <c r="DC46" s="671"/>
      <c r="DD46" s="668">
        <v>26774</v>
      </c>
      <c r="DE46" s="660"/>
      <c r="DF46" s="660"/>
      <c r="DG46" s="660"/>
      <c r="DH46" s="660"/>
      <c r="DI46" s="660"/>
      <c r="DJ46" s="660"/>
      <c r="DK46" s="661"/>
      <c r="DL46" s="728"/>
      <c r="DM46" s="729"/>
      <c r="DN46" s="729"/>
      <c r="DO46" s="729"/>
      <c r="DP46" s="729"/>
      <c r="DQ46" s="729"/>
      <c r="DR46" s="729"/>
      <c r="DS46" s="729"/>
      <c r="DT46" s="729"/>
      <c r="DU46" s="729"/>
      <c r="DV46" s="730"/>
      <c r="DW46" s="731"/>
      <c r="DX46" s="732"/>
      <c r="DY46" s="732"/>
      <c r="DZ46" s="732"/>
      <c r="EA46" s="732"/>
      <c r="EB46" s="732"/>
      <c r="EC46" s="733"/>
    </row>
    <row r="47" spans="2:133" ht="11.25" customHeight="1" x14ac:dyDescent="0.2">
      <c r="B47" s="225"/>
      <c r="CD47" s="699"/>
      <c r="CE47" s="700"/>
      <c r="CF47" s="656" t="s">
        <v>349</v>
      </c>
      <c r="CG47" s="657"/>
      <c r="CH47" s="657"/>
      <c r="CI47" s="657"/>
      <c r="CJ47" s="657"/>
      <c r="CK47" s="657"/>
      <c r="CL47" s="657"/>
      <c r="CM47" s="657"/>
      <c r="CN47" s="657"/>
      <c r="CO47" s="657"/>
      <c r="CP47" s="657"/>
      <c r="CQ47" s="658"/>
      <c r="CR47" s="659">
        <v>12</v>
      </c>
      <c r="CS47" s="689"/>
      <c r="CT47" s="689"/>
      <c r="CU47" s="689"/>
      <c r="CV47" s="689"/>
      <c r="CW47" s="689"/>
      <c r="CX47" s="689"/>
      <c r="CY47" s="690"/>
      <c r="CZ47" s="664">
        <v>0</v>
      </c>
      <c r="DA47" s="691"/>
      <c r="DB47" s="691"/>
      <c r="DC47" s="694"/>
      <c r="DD47" s="668">
        <v>12</v>
      </c>
      <c r="DE47" s="689"/>
      <c r="DF47" s="689"/>
      <c r="DG47" s="689"/>
      <c r="DH47" s="689"/>
      <c r="DI47" s="689"/>
      <c r="DJ47" s="689"/>
      <c r="DK47" s="690"/>
      <c r="DL47" s="728"/>
      <c r="DM47" s="729"/>
      <c r="DN47" s="729"/>
      <c r="DO47" s="729"/>
      <c r="DP47" s="729"/>
      <c r="DQ47" s="729"/>
      <c r="DR47" s="729"/>
      <c r="DS47" s="729"/>
      <c r="DT47" s="729"/>
      <c r="DU47" s="729"/>
      <c r="DV47" s="730"/>
      <c r="DW47" s="731"/>
      <c r="DX47" s="732"/>
      <c r="DY47" s="732"/>
      <c r="DZ47" s="732"/>
      <c r="EA47" s="732"/>
      <c r="EB47" s="732"/>
      <c r="EC47" s="733"/>
    </row>
    <row r="48" spans="2:133" ht="10.8" x14ac:dyDescent="0.2">
      <c r="B48" s="225"/>
      <c r="CD48" s="701"/>
      <c r="CE48" s="702"/>
      <c r="CF48" s="656" t="s">
        <v>350</v>
      </c>
      <c r="CG48" s="657"/>
      <c r="CH48" s="657"/>
      <c r="CI48" s="657"/>
      <c r="CJ48" s="657"/>
      <c r="CK48" s="657"/>
      <c r="CL48" s="657"/>
      <c r="CM48" s="657"/>
      <c r="CN48" s="657"/>
      <c r="CO48" s="657"/>
      <c r="CP48" s="657"/>
      <c r="CQ48" s="658"/>
      <c r="CR48" s="659" t="s">
        <v>122</v>
      </c>
      <c r="CS48" s="660"/>
      <c r="CT48" s="660"/>
      <c r="CU48" s="660"/>
      <c r="CV48" s="660"/>
      <c r="CW48" s="660"/>
      <c r="CX48" s="660"/>
      <c r="CY48" s="661"/>
      <c r="CZ48" s="664" t="s">
        <v>122</v>
      </c>
      <c r="DA48" s="665"/>
      <c r="DB48" s="665"/>
      <c r="DC48" s="671"/>
      <c r="DD48" s="668" t="s">
        <v>122</v>
      </c>
      <c r="DE48" s="660"/>
      <c r="DF48" s="660"/>
      <c r="DG48" s="660"/>
      <c r="DH48" s="660"/>
      <c r="DI48" s="660"/>
      <c r="DJ48" s="660"/>
      <c r="DK48" s="661"/>
      <c r="DL48" s="728"/>
      <c r="DM48" s="729"/>
      <c r="DN48" s="729"/>
      <c r="DO48" s="729"/>
      <c r="DP48" s="729"/>
      <c r="DQ48" s="729"/>
      <c r="DR48" s="729"/>
      <c r="DS48" s="729"/>
      <c r="DT48" s="729"/>
      <c r="DU48" s="729"/>
      <c r="DV48" s="730"/>
      <c r="DW48" s="731"/>
      <c r="DX48" s="732"/>
      <c r="DY48" s="732"/>
      <c r="DZ48" s="732"/>
      <c r="EA48" s="732"/>
      <c r="EB48" s="732"/>
      <c r="EC48" s="733"/>
    </row>
    <row r="49" spans="2:133" ht="11.25" customHeight="1" x14ac:dyDescent="0.2">
      <c r="B49" s="225"/>
      <c r="CD49" s="680" t="s">
        <v>351</v>
      </c>
      <c r="CE49" s="681"/>
      <c r="CF49" s="681"/>
      <c r="CG49" s="681"/>
      <c r="CH49" s="681"/>
      <c r="CI49" s="681"/>
      <c r="CJ49" s="681"/>
      <c r="CK49" s="681"/>
      <c r="CL49" s="681"/>
      <c r="CM49" s="681"/>
      <c r="CN49" s="681"/>
      <c r="CO49" s="681"/>
      <c r="CP49" s="681"/>
      <c r="CQ49" s="682"/>
      <c r="CR49" s="734">
        <v>3969402</v>
      </c>
      <c r="CS49" s="718"/>
      <c r="CT49" s="718"/>
      <c r="CU49" s="718"/>
      <c r="CV49" s="718"/>
      <c r="CW49" s="718"/>
      <c r="CX49" s="718"/>
      <c r="CY49" s="747"/>
      <c r="CZ49" s="739">
        <v>100</v>
      </c>
      <c r="DA49" s="748"/>
      <c r="DB49" s="748"/>
      <c r="DC49" s="749"/>
      <c r="DD49" s="750">
        <v>1998146</v>
      </c>
      <c r="DE49" s="718"/>
      <c r="DF49" s="718"/>
      <c r="DG49" s="718"/>
      <c r="DH49" s="718"/>
      <c r="DI49" s="718"/>
      <c r="DJ49" s="718"/>
      <c r="DK49" s="747"/>
      <c r="DL49" s="751"/>
      <c r="DM49" s="752"/>
      <c r="DN49" s="752"/>
      <c r="DO49" s="752"/>
      <c r="DP49" s="752"/>
      <c r="DQ49" s="752"/>
      <c r="DR49" s="752"/>
      <c r="DS49" s="752"/>
      <c r="DT49" s="752"/>
      <c r="DU49" s="752"/>
      <c r="DV49" s="753"/>
      <c r="DW49" s="754"/>
      <c r="DX49" s="755"/>
      <c r="DY49" s="755"/>
      <c r="DZ49" s="755"/>
      <c r="EA49" s="755"/>
      <c r="EB49" s="755"/>
      <c r="EC49" s="756"/>
    </row>
  </sheetData>
  <sheetProtection algorithmName="SHA-512" hashValue="lPxoA4F/BaBvdwm1YmJz/93bWy9j9YBDQI6hL45Eq0T969wqTOu3OUBoa+PtOa26r+g6h4ylq0uxJBXqVCM2vQ==" saltValue="tz/niDRw6KWbYQP09WzmaA=="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CD25:CQ25"/>
    <mergeCell ref="CR25:CY25"/>
    <mergeCell ref="CZ25:DC25"/>
    <mergeCell ref="DD25:DK25"/>
    <mergeCell ref="CD27:CQ27"/>
    <mergeCell ref="CR27:CY27"/>
    <mergeCell ref="CZ27:DC27"/>
    <mergeCell ref="DD27:DK27"/>
    <mergeCell ref="DL27:DV27"/>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topLeftCell="A13" zoomScale="70" zoomScaleNormal="25" zoomScaleSheetLayoutView="70" workbookViewId="0"/>
  </sheetViews>
  <sheetFormatPr defaultColWidth="0" defaultRowHeight="13.2" zeroHeight="1" x14ac:dyDescent="0.2"/>
  <cols>
    <col min="1" max="130" width="2.77734375" style="231" customWidth="1"/>
    <col min="131" max="131" width="1.6640625" style="231" customWidth="1"/>
    <col min="132" max="16384" width="9" style="231" hidden="1"/>
  </cols>
  <sheetData>
    <row r="1" spans="1:131" ht="11.25" customHeight="1" thickBot="1" x14ac:dyDescent="0.25">
      <c r="A1" s="227"/>
      <c r="B1" s="227"/>
      <c r="C1" s="227"/>
      <c r="D1" s="227"/>
      <c r="E1" s="227"/>
      <c r="F1" s="227"/>
      <c r="G1" s="227"/>
      <c r="H1" s="227"/>
      <c r="I1" s="227"/>
      <c r="J1" s="227"/>
      <c r="K1" s="227"/>
      <c r="L1" s="227"/>
      <c r="M1" s="227"/>
      <c r="N1" s="228"/>
      <c r="O1" s="228"/>
      <c r="P1" s="228"/>
      <c r="Q1" s="228"/>
      <c r="R1" s="228"/>
      <c r="S1" s="228"/>
      <c r="T1" s="228"/>
      <c r="U1" s="228"/>
      <c r="V1" s="228"/>
      <c r="W1" s="228"/>
      <c r="X1" s="228"/>
      <c r="Y1" s="228"/>
      <c r="Z1" s="228"/>
      <c r="AA1" s="228"/>
      <c r="AB1" s="228"/>
      <c r="AC1" s="228"/>
      <c r="AD1" s="228"/>
      <c r="AE1" s="228"/>
      <c r="AF1" s="228"/>
      <c r="AG1" s="228"/>
      <c r="AH1" s="228"/>
      <c r="AI1" s="228"/>
      <c r="AJ1" s="228"/>
      <c r="AK1" s="228"/>
      <c r="AL1" s="228"/>
      <c r="AM1" s="228"/>
      <c r="AN1" s="228"/>
      <c r="AO1" s="228"/>
      <c r="AP1" s="228"/>
      <c r="AQ1" s="228"/>
      <c r="AR1" s="228"/>
      <c r="AS1" s="228"/>
      <c r="AT1" s="228"/>
      <c r="AU1" s="228"/>
      <c r="AV1" s="228"/>
      <c r="AW1" s="228"/>
      <c r="AX1" s="228"/>
      <c r="AY1" s="228"/>
      <c r="AZ1" s="228"/>
      <c r="BA1" s="228"/>
      <c r="BB1" s="228"/>
      <c r="BC1" s="228"/>
      <c r="BD1" s="228"/>
      <c r="BE1" s="228"/>
      <c r="BF1" s="228"/>
      <c r="BG1" s="228"/>
      <c r="BH1" s="228"/>
      <c r="BI1" s="228"/>
      <c r="BJ1" s="228"/>
      <c r="BK1" s="228"/>
      <c r="BL1" s="228"/>
      <c r="BM1" s="228"/>
      <c r="BN1" s="228"/>
      <c r="BO1" s="228"/>
      <c r="BP1" s="228"/>
      <c r="BQ1" s="228"/>
      <c r="BR1" s="228"/>
      <c r="BS1" s="228"/>
      <c r="BT1" s="228"/>
      <c r="BU1" s="228"/>
      <c r="BV1" s="228"/>
      <c r="BW1" s="228"/>
      <c r="BX1" s="228"/>
      <c r="BY1" s="228"/>
      <c r="BZ1" s="228"/>
      <c r="CA1" s="228"/>
      <c r="CB1" s="228"/>
      <c r="CC1" s="228"/>
      <c r="CD1" s="228"/>
      <c r="CE1" s="228"/>
      <c r="CF1" s="228"/>
      <c r="CG1" s="228"/>
      <c r="CH1" s="228"/>
      <c r="CI1" s="228"/>
      <c r="CJ1" s="228"/>
      <c r="CK1" s="228"/>
      <c r="CL1" s="228"/>
      <c r="CM1" s="228"/>
      <c r="CN1" s="228"/>
      <c r="CO1" s="228"/>
      <c r="CP1" s="228"/>
      <c r="CQ1" s="228"/>
      <c r="CR1" s="228"/>
      <c r="CS1" s="228"/>
      <c r="CT1" s="228"/>
      <c r="CU1" s="228"/>
      <c r="CV1" s="228"/>
      <c r="CW1" s="228"/>
      <c r="CX1" s="228"/>
      <c r="CY1" s="228"/>
      <c r="CZ1" s="228"/>
      <c r="DA1" s="228"/>
      <c r="DB1" s="228"/>
      <c r="DC1" s="228"/>
      <c r="DD1" s="228"/>
      <c r="DE1" s="228"/>
      <c r="DF1" s="228"/>
      <c r="DG1" s="228"/>
      <c r="DH1" s="228"/>
      <c r="DI1" s="228"/>
      <c r="DJ1" s="228"/>
      <c r="DK1" s="228"/>
      <c r="DL1" s="228"/>
      <c r="DM1" s="228"/>
      <c r="DN1" s="228"/>
      <c r="DO1" s="228"/>
      <c r="DP1" s="228"/>
      <c r="DQ1" s="229"/>
      <c r="DR1" s="229"/>
      <c r="DS1" s="229"/>
      <c r="DT1" s="229"/>
      <c r="DU1" s="229"/>
      <c r="DV1" s="229"/>
      <c r="DW1" s="229"/>
      <c r="DX1" s="229"/>
      <c r="DY1" s="229"/>
      <c r="DZ1" s="229"/>
      <c r="EA1" s="230"/>
    </row>
    <row r="2" spans="1:131" ht="26.25" customHeight="1" thickBot="1" x14ac:dyDescent="0.25">
      <c r="A2" s="757" t="s">
        <v>352</v>
      </c>
      <c r="B2" s="757"/>
      <c r="C2" s="757"/>
      <c r="D2" s="757"/>
      <c r="E2" s="757"/>
      <c r="F2" s="757"/>
      <c r="G2" s="757"/>
      <c r="H2" s="757"/>
      <c r="I2" s="757"/>
      <c r="J2" s="757"/>
      <c r="K2" s="757"/>
      <c r="L2" s="757"/>
      <c r="M2" s="757"/>
      <c r="N2" s="757"/>
      <c r="O2" s="757"/>
      <c r="P2" s="757"/>
      <c r="Q2" s="757"/>
      <c r="R2" s="757"/>
      <c r="S2" s="757"/>
      <c r="T2" s="757"/>
      <c r="U2" s="757"/>
      <c r="V2" s="757"/>
      <c r="W2" s="757"/>
      <c r="X2" s="757"/>
      <c r="Y2" s="757"/>
      <c r="Z2" s="757"/>
      <c r="AA2" s="757"/>
      <c r="AB2" s="757"/>
      <c r="AC2" s="757"/>
      <c r="AD2" s="757"/>
      <c r="AE2" s="757"/>
      <c r="AF2" s="757"/>
      <c r="AG2" s="757"/>
      <c r="AH2" s="757"/>
      <c r="AI2" s="757"/>
      <c r="AJ2" s="757"/>
      <c r="AK2" s="757"/>
      <c r="AL2" s="757"/>
      <c r="AM2" s="757"/>
      <c r="AN2" s="757"/>
      <c r="AO2" s="757"/>
      <c r="AP2" s="757"/>
      <c r="AQ2" s="757"/>
      <c r="AR2" s="757"/>
      <c r="AS2" s="757"/>
      <c r="AT2" s="757"/>
      <c r="AU2" s="757"/>
      <c r="AV2" s="757"/>
      <c r="AW2" s="757"/>
      <c r="AX2" s="757"/>
      <c r="AY2" s="757"/>
      <c r="AZ2" s="757"/>
      <c r="BA2" s="757"/>
      <c r="BB2" s="757"/>
      <c r="BC2" s="757"/>
      <c r="BD2" s="757"/>
      <c r="BE2" s="757"/>
      <c r="BF2" s="757"/>
      <c r="BG2" s="757"/>
      <c r="BH2" s="757"/>
      <c r="BI2" s="757"/>
      <c r="BJ2" s="228"/>
      <c r="BK2" s="228"/>
      <c r="BL2" s="228"/>
      <c r="BM2" s="228"/>
      <c r="BN2" s="228"/>
      <c r="BO2" s="228"/>
      <c r="BP2" s="228"/>
      <c r="BQ2" s="228"/>
      <c r="BR2" s="228"/>
      <c r="BS2" s="228"/>
      <c r="BT2" s="228"/>
      <c r="BU2" s="228"/>
      <c r="BV2" s="228"/>
      <c r="BW2" s="228"/>
      <c r="BX2" s="228"/>
      <c r="BY2" s="228"/>
      <c r="BZ2" s="228"/>
      <c r="CA2" s="228"/>
      <c r="CB2" s="228"/>
      <c r="CC2" s="228"/>
      <c r="CD2" s="228"/>
      <c r="CE2" s="228"/>
      <c r="CF2" s="228"/>
      <c r="CG2" s="228"/>
      <c r="CH2" s="228"/>
      <c r="CI2" s="228"/>
      <c r="CJ2" s="228"/>
      <c r="CK2" s="228"/>
      <c r="CL2" s="228"/>
      <c r="CM2" s="228"/>
      <c r="CN2" s="228"/>
      <c r="CO2" s="228"/>
      <c r="CP2" s="228"/>
      <c r="CQ2" s="228"/>
      <c r="CR2" s="228"/>
      <c r="CS2" s="228"/>
      <c r="CT2" s="228"/>
      <c r="CU2" s="228"/>
      <c r="CV2" s="228"/>
      <c r="CW2" s="228"/>
      <c r="CX2" s="228"/>
      <c r="CY2" s="228"/>
      <c r="CZ2" s="228"/>
      <c r="DA2" s="228"/>
      <c r="DB2" s="228"/>
      <c r="DC2" s="228"/>
      <c r="DD2" s="228"/>
      <c r="DE2" s="228"/>
      <c r="DF2" s="228"/>
      <c r="DG2" s="228"/>
      <c r="DH2" s="228"/>
      <c r="DI2" s="228"/>
      <c r="DJ2" s="758" t="s">
        <v>353</v>
      </c>
      <c r="DK2" s="759"/>
      <c r="DL2" s="759"/>
      <c r="DM2" s="759"/>
      <c r="DN2" s="759"/>
      <c r="DO2" s="760"/>
      <c r="DP2" s="228"/>
      <c r="DQ2" s="758" t="s">
        <v>354</v>
      </c>
      <c r="DR2" s="759"/>
      <c r="DS2" s="759"/>
      <c r="DT2" s="759"/>
      <c r="DU2" s="759"/>
      <c r="DV2" s="759"/>
      <c r="DW2" s="759"/>
      <c r="DX2" s="759"/>
      <c r="DY2" s="759"/>
      <c r="DZ2" s="760"/>
      <c r="EA2" s="230"/>
    </row>
    <row r="3" spans="1:131" ht="11.25" customHeight="1" x14ac:dyDescent="0.2">
      <c r="A3" s="228"/>
      <c r="B3" s="228"/>
      <c r="C3" s="228"/>
      <c r="D3" s="228"/>
      <c r="E3" s="228"/>
      <c r="F3" s="228"/>
      <c r="G3" s="228"/>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8"/>
      <c r="AG3" s="228"/>
      <c r="AH3" s="228"/>
      <c r="AI3" s="228"/>
      <c r="AJ3" s="228"/>
      <c r="AK3" s="228"/>
      <c r="AL3" s="228"/>
      <c r="AM3" s="228"/>
      <c r="AN3" s="228"/>
      <c r="AO3" s="228"/>
      <c r="AP3" s="228"/>
      <c r="AQ3" s="228"/>
      <c r="AR3" s="228"/>
      <c r="AS3" s="228"/>
      <c r="AT3" s="228"/>
      <c r="AU3" s="228"/>
      <c r="AV3" s="228"/>
      <c r="AW3" s="228"/>
      <c r="AX3" s="228"/>
      <c r="AY3" s="228"/>
      <c r="AZ3" s="228"/>
      <c r="BA3" s="228"/>
      <c r="BB3" s="228"/>
      <c r="BC3" s="228"/>
      <c r="BD3" s="228"/>
      <c r="BE3" s="228"/>
      <c r="BF3" s="228"/>
      <c r="BG3" s="228"/>
      <c r="BH3" s="228"/>
      <c r="BI3" s="228"/>
      <c r="BJ3" s="228"/>
      <c r="BK3" s="228"/>
      <c r="BL3" s="228"/>
      <c r="BM3" s="228"/>
      <c r="BN3" s="228"/>
      <c r="BO3" s="228"/>
      <c r="BP3" s="228"/>
      <c r="BQ3" s="228"/>
      <c r="BR3" s="228"/>
      <c r="BS3" s="228"/>
      <c r="BT3" s="228"/>
      <c r="BU3" s="228"/>
      <c r="BV3" s="228"/>
      <c r="BW3" s="228"/>
      <c r="BX3" s="228"/>
      <c r="BY3" s="228"/>
      <c r="BZ3" s="228"/>
      <c r="CA3" s="228"/>
      <c r="CB3" s="228"/>
      <c r="CC3" s="228"/>
      <c r="CD3" s="228"/>
      <c r="CE3" s="228"/>
      <c r="CF3" s="228"/>
      <c r="CG3" s="228"/>
      <c r="CH3" s="228"/>
      <c r="CI3" s="228"/>
      <c r="CJ3" s="228"/>
      <c r="CK3" s="228"/>
      <c r="CL3" s="228"/>
      <c r="CM3" s="228"/>
      <c r="CN3" s="228"/>
      <c r="CO3" s="228"/>
      <c r="CP3" s="228"/>
      <c r="CQ3" s="228"/>
      <c r="CR3" s="228"/>
      <c r="CS3" s="228"/>
      <c r="CT3" s="228"/>
      <c r="CU3" s="228"/>
      <c r="CV3" s="228"/>
      <c r="CW3" s="228"/>
      <c r="CX3" s="228"/>
      <c r="CY3" s="228"/>
      <c r="CZ3" s="228"/>
      <c r="DA3" s="228"/>
      <c r="DB3" s="228"/>
      <c r="DC3" s="228"/>
      <c r="DD3" s="228"/>
      <c r="DE3" s="228"/>
      <c r="DF3" s="228"/>
      <c r="DG3" s="228"/>
      <c r="DH3" s="228"/>
      <c r="DI3" s="228"/>
      <c r="DJ3" s="228"/>
      <c r="DK3" s="228"/>
      <c r="DL3" s="228"/>
      <c r="DM3" s="228"/>
      <c r="DN3" s="228"/>
      <c r="DO3" s="228"/>
      <c r="DP3" s="228"/>
      <c r="DQ3" s="228"/>
      <c r="DR3" s="228"/>
      <c r="DS3" s="228"/>
      <c r="DT3" s="228"/>
      <c r="DU3" s="228"/>
      <c r="DV3" s="228"/>
      <c r="DW3" s="228"/>
      <c r="DX3" s="228"/>
      <c r="DY3" s="228"/>
      <c r="DZ3" s="228"/>
      <c r="EA3" s="230"/>
    </row>
    <row r="4" spans="1:131" s="235" customFormat="1" ht="26.25" customHeight="1" thickBot="1" x14ac:dyDescent="0.25">
      <c r="A4" s="761" t="s">
        <v>355</v>
      </c>
      <c r="B4" s="761"/>
      <c r="C4" s="761"/>
      <c r="D4" s="761"/>
      <c r="E4" s="761"/>
      <c r="F4" s="761"/>
      <c r="G4" s="761"/>
      <c r="H4" s="761"/>
      <c r="I4" s="761"/>
      <c r="J4" s="761"/>
      <c r="K4" s="761"/>
      <c r="L4" s="761"/>
      <c r="M4" s="761"/>
      <c r="N4" s="761"/>
      <c r="O4" s="761"/>
      <c r="P4" s="761"/>
      <c r="Q4" s="761"/>
      <c r="R4" s="761"/>
      <c r="S4" s="761"/>
      <c r="T4" s="761"/>
      <c r="U4" s="761"/>
      <c r="V4" s="761"/>
      <c r="W4" s="761"/>
      <c r="X4" s="761"/>
      <c r="Y4" s="761"/>
      <c r="Z4" s="761"/>
      <c r="AA4" s="761"/>
      <c r="AB4" s="761"/>
      <c r="AC4" s="761"/>
      <c r="AD4" s="761"/>
      <c r="AE4" s="761"/>
      <c r="AF4" s="761"/>
      <c r="AG4" s="761"/>
      <c r="AH4" s="761"/>
      <c r="AI4" s="761"/>
      <c r="AJ4" s="761"/>
      <c r="AK4" s="761"/>
      <c r="AL4" s="761"/>
      <c r="AM4" s="761"/>
      <c r="AN4" s="761"/>
      <c r="AO4" s="761"/>
      <c r="AP4" s="761"/>
      <c r="AQ4" s="761"/>
      <c r="AR4" s="761"/>
      <c r="AS4" s="761"/>
      <c r="AT4" s="761"/>
      <c r="AU4" s="761"/>
      <c r="AV4" s="761"/>
      <c r="AW4" s="761"/>
      <c r="AX4" s="761"/>
      <c r="AY4" s="761"/>
      <c r="AZ4" s="232"/>
      <c r="BA4" s="232"/>
      <c r="BB4" s="232"/>
      <c r="BC4" s="232"/>
      <c r="BD4" s="232"/>
      <c r="BE4" s="233"/>
      <c r="BF4" s="233"/>
      <c r="BG4" s="233"/>
      <c r="BH4" s="233"/>
      <c r="BI4" s="233"/>
      <c r="BJ4" s="233"/>
      <c r="BK4" s="233"/>
      <c r="BL4" s="233"/>
      <c r="BM4" s="233"/>
      <c r="BN4" s="233"/>
      <c r="BO4" s="233"/>
      <c r="BP4" s="233"/>
      <c r="BQ4" s="762" t="s">
        <v>356</v>
      </c>
      <c r="BR4" s="762"/>
      <c r="BS4" s="762"/>
      <c r="BT4" s="762"/>
      <c r="BU4" s="762"/>
      <c r="BV4" s="762"/>
      <c r="BW4" s="762"/>
      <c r="BX4" s="762"/>
      <c r="BY4" s="762"/>
      <c r="BZ4" s="762"/>
      <c r="CA4" s="762"/>
      <c r="CB4" s="762"/>
      <c r="CC4" s="762"/>
      <c r="CD4" s="762"/>
      <c r="CE4" s="762"/>
      <c r="CF4" s="762"/>
      <c r="CG4" s="762"/>
      <c r="CH4" s="762"/>
      <c r="CI4" s="762"/>
      <c r="CJ4" s="762"/>
      <c r="CK4" s="762"/>
      <c r="CL4" s="762"/>
      <c r="CM4" s="762"/>
      <c r="CN4" s="762"/>
      <c r="CO4" s="762"/>
      <c r="CP4" s="762"/>
      <c r="CQ4" s="762"/>
      <c r="CR4" s="762"/>
      <c r="CS4" s="762"/>
      <c r="CT4" s="762"/>
      <c r="CU4" s="762"/>
      <c r="CV4" s="762"/>
      <c r="CW4" s="762"/>
      <c r="CX4" s="762"/>
      <c r="CY4" s="762"/>
      <c r="CZ4" s="762"/>
      <c r="DA4" s="762"/>
      <c r="DB4" s="762"/>
      <c r="DC4" s="762"/>
      <c r="DD4" s="762"/>
      <c r="DE4" s="762"/>
      <c r="DF4" s="762"/>
      <c r="DG4" s="762"/>
      <c r="DH4" s="762"/>
      <c r="DI4" s="762"/>
      <c r="DJ4" s="762"/>
      <c r="DK4" s="762"/>
      <c r="DL4" s="762"/>
      <c r="DM4" s="762"/>
      <c r="DN4" s="762"/>
      <c r="DO4" s="762"/>
      <c r="DP4" s="762"/>
      <c r="DQ4" s="762"/>
      <c r="DR4" s="762"/>
      <c r="DS4" s="762"/>
      <c r="DT4" s="762"/>
      <c r="DU4" s="762"/>
      <c r="DV4" s="762"/>
      <c r="DW4" s="762"/>
      <c r="DX4" s="762"/>
      <c r="DY4" s="762"/>
      <c r="DZ4" s="762"/>
      <c r="EA4" s="234"/>
    </row>
    <row r="5" spans="1:131" s="235" customFormat="1" ht="26.25" customHeight="1" x14ac:dyDescent="0.2">
      <c r="A5" s="763" t="s">
        <v>357</v>
      </c>
      <c r="B5" s="764"/>
      <c r="C5" s="764"/>
      <c r="D5" s="764"/>
      <c r="E5" s="764"/>
      <c r="F5" s="764"/>
      <c r="G5" s="764"/>
      <c r="H5" s="764"/>
      <c r="I5" s="764"/>
      <c r="J5" s="764"/>
      <c r="K5" s="764"/>
      <c r="L5" s="764"/>
      <c r="M5" s="764"/>
      <c r="N5" s="764"/>
      <c r="O5" s="764"/>
      <c r="P5" s="765"/>
      <c r="Q5" s="769" t="s">
        <v>358</v>
      </c>
      <c r="R5" s="770"/>
      <c r="S5" s="770"/>
      <c r="T5" s="770"/>
      <c r="U5" s="771"/>
      <c r="V5" s="769" t="s">
        <v>359</v>
      </c>
      <c r="W5" s="770"/>
      <c r="X5" s="770"/>
      <c r="Y5" s="770"/>
      <c r="Z5" s="771"/>
      <c r="AA5" s="769" t="s">
        <v>360</v>
      </c>
      <c r="AB5" s="770"/>
      <c r="AC5" s="770"/>
      <c r="AD5" s="770"/>
      <c r="AE5" s="770"/>
      <c r="AF5" s="775" t="s">
        <v>361</v>
      </c>
      <c r="AG5" s="770"/>
      <c r="AH5" s="770"/>
      <c r="AI5" s="770"/>
      <c r="AJ5" s="776"/>
      <c r="AK5" s="770" t="s">
        <v>362</v>
      </c>
      <c r="AL5" s="770"/>
      <c r="AM5" s="770"/>
      <c r="AN5" s="770"/>
      <c r="AO5" s="771"/>
      <c r="AP5" s="769" t="s">
        <v>363</v>
      </c>
      <c r="AQ5" s="770"/>
      <c r="AR5" s="770"/>
      <c r="AS5" s="770"/>
      <c r="AT5" s="771"/>
      <c r="AU5" s="769" t="s">
        <v>364</v>
      </c>
      <c r="AV5" s="770"/>
      <c r="AW5" s="770"/>
      <c r="AX5" s="770"/>
      <c r="AY5" s="776"/>
      <c r="AZ5" s="232"/>
      <c r="BA5" s="232"/>
      <c r="BB5" s="232"/>
      <c r="BC5" s="232"/>
      <c r="BD5" s="232"/>
      <c r="BE5" s="233"/>
      <c r="BF5" s="233"/>
      <c r="BG5" s="233"/>
      <c r="BH5" s="233"/>
      <c r="BI5" s="233"/>
      <c r="BJ5" s="233"/>
      <c r="BK5" s="233"/>
      <c r="BL5" s="233"/>
      <c r="BM5" s="233"/>
      <c r="BN5" s="233"/>
      <c r="BO5" s="233"/>
      <c r="BP5" s="233"/>
      <c r="BQ5" s="763" t="s">
        <v>365</v>
      </c>
      <c r="BR5" s="764"/>
      <c r="BS5" s="764"/>
      <c r="BT5" s="764"/>
      <c r="BU5" s="764"/>
      <c r="BV5" s="764"/>
      <c r="BW5" s="764"/>
      <c r="BX5" s="764"/>
      <c r="BY5" s="764"/>
      <c r="BZ5" s="764"/>
      <c r="CA5" s="764"/>
      <c r="CB5" s="764"/>
      <c r="CC5" s="764"/>
      <c r="CD5" s="764"/>
      <c r="CE5" s="764"/>
      <c r="CF5" s="764"/>
      <c r="CG5" s="765"/>
      <c r="CH5" s="769" t="s">
        <v>366</v>
      </c>
      <c r="CI5" s="770"/>
      <c r="CJ5" s="770"/>
      <c r="CK5" s="770"/>
      <c r="CL5" s="771"/>
      <c r="CM5" s="769" t="s">
        <v>367</v>
      </c>
      <c r="CN5" s="770"/>
      <c r="CO5" s="770"/>
      <c r="CP5" s="770"/>
      <c r="CQ5" s="771"/>
      <c r="CR5" s="769" t="s">
        <v>368</v>
      </c>
      <c r="CS5" s="770"/>
      <c r="CT5" s="770"/>
      <c r="CU5" s="770"/>
      <c r="CV5" s="771"/>
      <c r="CW5" s="769" t="s">
        <v>369</v>
      </c>
      <c r="CX5" s="770"/>
      <c r="CY5" s="770"/>
      <c r="CZ5" s="770"/>
      <c r="DA5" s="771"/>
      <c r="DB5" s="769" t="s">
        <v>370</v>
      </c>
      <c r="DC5" s="770"/>
      <c r="DD5" s="770"/>
      <c r="DE5" s="770"/>
      <c r="DF5" s="771"/>
      <c r="DG5" s="799" t="s">
        <v>371</v>
      </c>
      <c r="DH5" s="800"/>
      <c r="DI5" s="800"/>
      <c r="DJ5" s="800"/>
      <c r="DK5" s="801"/>
      <c r="DL5" s="799" t="s">
        <v>372</v>
      </c>
      <c r="DM5" s="800"/>
      <c r="DN5" s="800"/>
      <c r="DO5" s="800"/>
      <c r="DP5" s="801"/>
      <c r="DQ5" s="769" t="s">
        <v>373</v>
      </c>
      <c r="DR5" s="770"/>
      <c r="DS5" s="770"/>
      <c r="DT5" s="770"/>
      <c r="DU5" s="771"/>
      <c r="DV5" s="769" t="s">
        <v>364</v>
      </c>
      <c r="DW5" s="770"/>
      <c r="DX5" s="770"/>
      <c r="DY5" s="770"/>
      <c r="DZ5" s="776"/>
      <c r="EA5" s="234"/>
    </row>
    <row r="6" spans="1:131" s="235" customFormat="1" ht="26.25" customHeight="1" thickBot="1" x14ac:dyDescent="0.25">
      <c r="A6" s="766"/>
      <c r="B6" s="767"/>
      <c r="C6" s="767"/>
      <c r="D6" s="767"/>
      <c r="E6" s="767"/>
      <c r="F6" s="767"/>
      <c r="G6" s="767"/>
      <c r="H6" s="767"/>
      <c r="I6" s="767"/>
      <c r="J6" s="767"/>
      <c r="K6" s="767"/>
      <c r="L6" s="767"/>
      <c r="M6" s="767"/>
      <c r="N6" s="767"/>
      <c r="O6" s="767"/>
      <c r="P6" s="768"/>
      <c r="Q6" s="772"/>
      <c r="R6" s="773"/>
      <c r="S6" s="773"/>
      <c r="T6" s="773"/>
      <c r="U6" s="774"/>
      <c r="V6" s="772"/>
      <c r="W6" s="773"/>
      <c r="X6" s="773"/>
      <c r="Y6" s="773"/>
      <c r="Z6" s="774"/>
      <c r="AA6" s="772"/>
      <c r="AB6" s="773"/>
      <c r="AC6" s="773"/>
      <c r="AD6" s="773"/>
      <c r="AE6" s="773"/>
      <c r="AF6" s="777"/>
      <c r="AG6" s="773"/>
      <c r="AH6" s="773"/>
      <c r="AI6" s="773"/>
      <c r="AJ6" s="778"/>
      <c r="AK6" s="773"/>
      <c r="AL6" s="773"/>
      <c r="AM6" s="773"/>
      <c r="AN6" s="773"/>
      <c r="AO6" s="774"/>
      <c r="AP6" s="772"/>
      <c r="AQ6" s="773"/>
      <c r="AR6" s="773"/>
      <c r="AS6" s="773"/>
      <c r="AT6" s="774"/>
      <c r="AU6" s="772"/>
      <c r="AV6" s="773"/>
      <c r="AW6" s="773"/>
      <c r="AX6" s="773"/>
      <c r="AY6" s="778"/>
      <c r="AZ6" s="232"/>
      <c r="BA6" s="232"/>
      <c r="BB6" s="232"/>
      <c r="BC6" s="232"/>
      <c r="BD6" s="232"/>
      <c r="BE6" s="233"/>
      <c r="BF6" s="233"/>
      <c r="BG6" s="233"/>
      <c r="BH6" s="233"/>
      <c r="BI6" s="233"/>
      <c r="BJ6" s="233"/>
      <c r="BK6" s="233"/>
      <c r="BL6" s="233"/>
      <c r="BM6" s="233"/>
      <c r="BN6" s="233"/>
      <c r="BO6" s="233"/>
      <c r="BP6" s="233"/>
      <c r="BQ6" s="766"/>
      <c r="BR6" s="767"/>
      <c r="BS6" s="767"/>
      <c r="BT6" s="767"/>
      <c r="BU6" s="767"/>
      <c r="BV6" s="767"/>
      <c r="BW6" s="767"/>
      <c r="BX6" s="767"/>
      <c r="BY6" s="767"/>
      <c r="BZ6" s="767"/>
      <c r="CA6" s="767"/>
      <c r="CB6" s="767"/>
      <c r="CC6" s="767"/>
      <c r="CD6" s="767"/>
      <c r="CE6" s="767"/>
      <c r="CF6" s="767"/>
      <c r="CG6" s="768"/>
      <c r="CH6" s="772"/>
      <c r="CI6" s="773"/>
      <c r="CJ6" s="773"/>
      <c r="CK6" s="773"/>
      <c r="CL6" s="774"/>
      <c r="CM6" s="772"/>
      <c r="CN6" s="773"/>
      <c r="CO6" s="773"/>
      <c r="CP6" s="773"/>
      <c r="CQ6" s="774"/>
      <c r="CR6" s="772"/>
      <c r="CS6" s="773"/>
      <c r="CT6" s="773"/>
      <c r="CU6" s="773"/>
      <c r="CV6" s="774"/>
      <c r="CW6" s="772"/>
      <c r="CX6" s="773"/>
      <c r="CY6" s="773"/>
      <c r="CZ6" s="773"/>
      <c r="DA6" s="774"/>
      <c r="DB6" s="772"/>
      <c r="DC6" s="773"/>
      <c r="DD6" s="773"/>
      <c r="DE6" s="773"/>
      <c r="DF6" s="774"/>
      <c r="DG6" s="802"/>
      <c r="DH6" s="803"/>
      <c r="DI6" s="803"/>
      <c r="DJ6" s="803"/>
      <c r="DK6" s="804"/>
      <c r="DL6" s="802"/>
      <c r="DM6" s="803"/>
      <c r="DN6" s="803"/>
      <c r="DO6" s="803"/>
      <c r="DP6" s="804"/>
      <c r="DQ6" s="772"/>
      <c r="DR6" s="773"/>
      <c r="DS6" s="773"/>
      <c r="DT6" s="773"/>
      <c r="DU6" s="774"/>
      <c r="DV6" s="772"/>
      <c r="DW6" s="773"/>
      <c r="DX6" s="773"/>
      <c r="DY6" s="773"/>
      <c r="DZ6" s="778"/>
      <c r="EA6" s="234"/>
    </row>
    <row r="7" spans="1:131" s="235" customFormat="1" ht="26.25" customHeight="1" thickTop="1" x14ac:dyDescent="0.2">
      <c r="A7" s="236">
        <v>1</v>
      </c>
      <c r="B7" s="785" t="s">
        <v>374</v>
      </c>
      <c r="C7" s="786"/>
      <c r="D7" s="786"/>
      <c r="E7" s="786"/>
      <c r="F7" s="786"/>
      <c r="G7" s="786"/>
      <c r="H7" s="786"/>
      <c r="I7" s="786"/>
      <c r="J7" s="786"/>
      <c r="K7" s="786"/>
      <c r="L7" s="786"/>
      <c r="M7" s="786"/>
      <c r="N7" s="786"/>
      <c r="O7" s="786"/>
      <c r="P7" s="787"/>
      <c r="Q7" s="788">
        <v>4056</v>
      </c>
      <c r="R7" s="789"/>
      <c r="S7" s="789"/>
      <c r="T7" s="789"/>
      <c r="U7" s="789"/>
      <c r="V7" s="789">
        <v>3969</v>
      </c>
      <c r="W7" s="789"/>
      <c r="X7" s="789"/>
      <c r="Y7" s="789"/>
      <c r="Z7" s="789"/>
      <c r="AA7" s="789">
        <v>86</v>
      </c>
      <c r="AB7" s="789"/>
      <c r="AC7" s="789"/>
      <c r="AD7" s="789"/>
      <c r="AE7" s="790"/>
      <c r="AF7" s="791">
        <v>49</v>
      </c>
      <c r="AG7" s="792"/>
      <c r="AH7" s="792"/>
      <c r="AI7" s="792"/>
      <c r="AJ7" s="793"/>
      <c r="AK7" s="794">
        <v>1256</v>
      </c>
      <c r="AL7" s="795"/>
      <c r="AM7" s="795"/>
      <c r="AN7" s="795"/>
      <c r="AO7" s="795"/>
      <c r="AP7" s="795">
        <v>3784</v>
      </c>
      <c r="AQ7" s="795"/>
      <c r="AR7" s="795"/>
      <c r="AS7" s="795"/>
      <c r="AT7" s="795"/>
      <c r="AU7" s="796"/>
      <c r="AV7" s="796"/>
      <c r="AW7" s="796"/>
      <c r="AX7" s="796"/>
      <c r="AY7" s="797"/>
      <c r="AZ7" s="232"/>
      <c r="BA7" s="232"/>
      <c r="BB7" s="232"/>
      <c r="BC7" s="232"/>
      <c r="BD7" s="232"/>
      <c r="BE7" s="233"/>
      <c r="BF7" s="233"/>
      <c r="BG7" s="233"/>
      <c r="BH7" s="233"/>
      <c r="BI7" s="233"/>
      <c r="BJ7" s="233"/>
      <c r="BK7" s="233"/>
      <c r="BL7" s="233"/>
      <c r="BM7" s="233"/>
      <c r="BN7" s="233"/>
      <c r="BO7" s="233"/>
      <c r="BP7" s="233"/>
      <c r="BQ7" s="236">
        <v>1</v>
      </c>
      <c r="BR7" s="237"/>
      <c r="BS7" s="782"/>
      <c r="BT7" s="783"/>
      <c r="BU7" s="783"/>
      <c r="BV7" s="783"/>
      <c r="BW7" s="783"/>
      <c r="BX7" s="783"/>
      <c r="BY7" s="783"/>
      <c r="BZ7" s="783"/>
      <c r="CA7" s="783"/>
      <c r="CB7" s="783"/>
      <c r="CC7" s="783"/>
      <c r="CD7" s="783"/>
      <c r="CE7" s="783"/>
      <c r="CF7" s="783"/>
      <c r="CG7" s="798"/>
      <c r="CH7" s="779"/>
      <c r="CI7" s="780"/>
      <c r="CJ7" s="780"/>
      <c r="CK7" s="780"/>
      <c r="CL7" s="781"/>
      <c r="CM7" s="779"/>
      <c r="CN7" s="780"/>
      <c r="CO7" s="780"/>
      <c r="CP7" s="780"/>
      <c r="CQ7" s="781"/>
      <c r="CR7" s="779"/>
      <c r="CS7" s="780"/>
      <c r="CT7" s="780"/>
      <c r="CU7" s="780"/>
      <c r="CV7" s="781"/>
      <c r="CW7" s="779"/>
      <c r="CX7" s="780"/>
      <c r="CY7" s="780"/>
      <c r="CZ7" s="780"/>
      <c r="DA7" s="781"/>
      <c r="DB7" s="779"/>
      <c r="DC7" s="780"/>
      <c r="DD7" s="780"/>
      <c r="DE7" s="780"/>
      <c r="DF7" s="781"/>
      <c r="DG7" s="779"/>
      <c r="DH7" s="780"/>
      <c r="DI7" s="780"/>
      <c r="DJ7" s="780"/>
      <c r="DK7" s="781"/>
      <c r="DL7" s="779"/>
      <c r="DM7" s="780"/>
      <c r="DN7" s="780"/>
      <c r="DO7" s="780"/>
      <c r="DP7" s="781"/>
      <c r="DQ7" s="779"/>
      <c r="DR7" s="780"/>
      <c r="DS7" s="780"/>
      <c r="DT7" s="780"/>
      <c r="DU7" s="781"/>
      <c r="DV7" s="782"/>
      <c r="DW7" s="783"/>
      <c r="DX7" s="783"/>
      <c r="DY7" s="783"/>
      <c r="DZ7" s="784"/>
      <c r="EA7" s="234"/>
    </row>
    <row r="8" spans="1:131" s="235" customFormat="1" ht="26.25" customHeight="1" x14ac:dyDescent="0.2">
      <c r="A8" s="238">
        <v>2</v>
      </c>
      <c r="B8" s="816"/>
      <c r="C8" s="817"/>
      <c r="D8" s="817"/>
      <c r="E8" s="817"/>
      <c r="F8" s="817"/>
      <c r="G8" s="817"/>
      <c r="H8" s="817"/>
      <c r="I8" s="817"/>
      <c r="J8" s="817"/>
      <c r="K8" s="817"/>
      <c r="L8" s="817"/>
      <c r="M8" s="817"/>
      <c r="N8" s="817"/>
      <c r="O8" s="817"/>
      <c r="P8" s="818"/>
      <c r="Q8" s="819"/>
      <c r="R8" s="820"/>
      <c r="S8" s="820"/>
      <c r="T8" s="820"/>
      <c r="U8" s="820"/>
      <c r="V8" s="820"/>
      <c r="W8" s="820"/>
      <c r="X8" s="820"/>
      <c r="Y8" s="820"/>
      <c r="Z8" s="820"/>
      <c r="AA8" s="820"/>
      <c r="AB8" s="820"/>
      <c r="AC8" s="820"/>
      <c r="AD8" s="820"/>
      <c r="AE8" s="821"/>
      <c r="AF8" s="822"/>
      <c r="AG8" s="823"/>
      <c r="AH8" s="823"/>
      <c r="AI8" s="823"/>
      <c r="AJ8" s="824"/>
      <c r="AK8" s="805"/>
      <c r="AL8" s="806"/>
      <c r="AM8" s="806"/>
      <c r="AN8" s="806"/>
      <c r="AO8" s="806"/>
      <c r="AP8" s="806"/>
      <c r="AQ8" s="806"/>
      <c r="AR8" s="806"/>
      <c r="AS8" s="806"/>
      <c r="AT8" s="806"/>
      <c r="AU8" s="807"/>
      <c r="AV8" s="807"/>
      <c r="AW8" s="807"/>
      <c r="AX8" s="807"/>
      <c r="AY8" s="808"/>
      <c r="AZ8" s="232"/>
      <c r="BA8" s="232"/>
      <c r="BB8" s="232"/>
      <c r="BC8" s="232"/>
      <c r="BD8" s="232"/>
      <c r="BE8" s="233"/>
      <c r="BF8" s="233"/>
      <c r="BG8" s="233"/>
      <c r="BH8" s="233"/>
      <c r="BI8" s="233"/>
      <c r="BJ8" s="233"/>
      <c r="BK8" s="233"/>
      <c r="BL8" s="233"/>
      <c r="BM8" s="233"/>
      <c r="BN8" s="233"/>
      <c r="BO8" s="233"/>
      <c r="BP8" s="233"/>
      <c r="BQ8" s="238">
        <v>2</v>
      </c>
      <c r="BR8" s="239"/>
      <c r="BS8" s="809"/>
      <c r="BT8" s="810"/>
      <c r="BU8" s="810"/>
      <c r="BV8" s="810"/>
      <c r="BW8" s="810"/>
      <c r="BX8" s="810"/>
      <c r="BY8" s="810"/>
      <c r="BZ8" s="810"/>
      <c r="CA8" s="810"/>
      <c r="CB8" s="810"/>
      <c r="CC8" s="810"/>
      <c r="CD8" s="810"/>
      <c r="CE8" s="810"/>
      <c r="CF8" s="810"/>
      <c r="CG8" s="811"/>
      <c r="CH8" s="812"/>
      <c r="CI8" s="813"/>
      <c r="CJ8" s="813"/>
      <c r="CK8" s="813"/>
      <c r="CL8" s="814"/>
      <c r="CM8" s="812"/>
      <c r="CN8" s="813"/>
      <c r="CO8" s="813"/>
      <c r="CP8" s="813"/>
      <c r="CQ8" s="814"/>
      <c r="CR8" s="812"/>
      <c r="CS8" s="813"/>
      <c r="CT8" s="813"/>
      <c r="CU8" s="813"/>
      <c r="CV8" s="814"/>
      <c r="CW8" s="812"/>
      <c r="CX8" s="813"/>
      <c r="CY8" s="813"/>
      <c r="CZ8" s="813"/>
      <c r="DA8" s="814"/>
      <c r="DB8" s="812"/>
      <c r="DC8" s="813"/>
      <c r="DD8" s="813"/>
      <c r="DE8" s="813"/>
      <c r="DF8" s="814"/>
      <c r="DG8" s="812"/>
      <c r="DH8" s="813"/>
      <c r="DI8" s="813"/>
      <c r="DJ8" s="813"/>
      <c r="DK8" s="814"/>
      <c r="DL8" s="812"/>
      <c r="DM8" s="813"/>
      <c r="DN8" s="813"/>
      <c r="DO8" s="813"/>
      <c r="DP8" s="814"/>
      <c r="DQ8" s="812"/>
      <c r="DR8" s="813"/>
      <c r="DS8" s="813"/>
      <c r="DT8" s="813"/>
      <c r="DU8" s="814"/>
      <c r="DV8" s="809"/>
      <c r="DW8" s="810"/>
      <c r="DX8" s="810"/>
      <c r="DY8" s="810"/>
      <c r="DZ8" s="815"/>
      <c r="EA8" s="234"/>
    </row>
    <row r="9" spans="1:131" s="235" customFormat="1" ht="26.25" customHeight="1" x14ac:dyDescent="0.2">
      <c r="A9" s="238">
        <v>3</v>
      </c>
      <c r="B9" s="816"/>
      <c r="C9" s="817"/>
      <c r="D9" s="817"/>
      <c r="E9" s="817"/>
      <c r="F9" s="817"/>
      <c r="G9" s="817"/>
      <c r="H9" s="817"/>
      <c r="I9" s="817"/>
      <c r="J9" s="817"/>
      <c r="K9" s="817"/>
      <c r="L9" s="817"/>
      <c r="M9" s="817"/>
      <c r="N9" s="817"/>
      <c r="O9" s="817"/>
      <c r="P9" s="818"/>
      <c r="Q9" s="819"/>
      <c r="R9" s="820"/>
      <c r="S9" s="820"/>
      <c r="T9" s="820"/>
      <c r="U9" s="820"/>
      <c r="V9" s="820"/>
      <c r="W9" s="820"/>
      <c r="X9" s="820"/>
      <c r="Y9" s="820"/>
      <c r="Z9" s="820"/>
      <c r="AA9" s="820"/>
      <c r="AB9" s="820"/>
      <c r="AC9" s="820"/>
      <c r="AD9" s="820"/>
      <c r="AE9" s="821"/>
      <c r="AF9" s="822"/>
      <c r="AG9" s="823"/>
      <c r="AH9" s="823"/>
      <c r="AI9" s="823"/>
      <c r="AJ9" s="824"/>
      <c r="AK9" s="805"/>
      <c r="AL9" s="806"/>
      <c r="AM9" s="806"/>
      <c r="AN9" s="806"/>
      <c r="AO9" s="806"/>
      <c r="AP9" s="806"/>
      <c r="AQ9" s="806"/>
      <c r="AR9" s="806"/>
      <c r="AS9" s="806"/>
      <c r="AT9" s="806"/>
      <c r="AU9" s="807"/>
      <c r="AV9" s="807"/>
      <c r="AW9" s="807"/>
      <c r="AX9" s="807"/>
      <c r="AY9" s="808"/>
      <c r="AZ9" s="232"/>
      <c r="BA9" s="232"/>
      <c r="BB9" s="232"/>
      <c r="BC9" s="232"/>
      <c r="BD9" s="232"/>
      <c r="BE9" s="233"/>
      <c r="BF9" s="233"/>
      <c r="BG9" s="233"/>
      <c r="BH9" s="233"/>
      <c r="BI9" s="233"/>
      <c r="BJ9" s="233"/>
      <c r="BK9" s="233"/>
      <c r="BL9" s="233"/>
      <c r="BM9" s="233"/>
      <c r="BN9" s="233"/>
      <c r="BO9" s="233"/>
      <c r="BP9" s="233"/>
      <c r="BQ9" s="238">
        <v>3</v>
      </c>
      <c r="BR9" s="239"/>
      <c r="BS9" s="809"/>
      <c r="BT9" s="810"/>
      <c r="BU9" s="810"/>
      <c r="BV9" s="810"/>
      <c r="BW9" s="810"/>
      <c r="BX9" s="810"/>
      <c r="BY9" s="810"/>
      <c r="BZ9" s="810"/>
      <c r="CA9" s="810"/>
      <c r="CB9" s="810"/>
      <c r="CC9" s="810"/>
      <c r="CD9" s="810"/>
      <c r="CE9" s="810"/>
      <c r="CF9" s="810"/>
      <c r="CG9" s="811"/>
      <c r="CH9" s="812"/>
      <c r="CI9" s="813"/>
      <c r="CJ9" s="813"/>
      <c r="CK9" s="813"/>
      <c r="CL9" s="814"/>
      <c r="CM9" s="812"/>
      <c r="CN9" s="813"/>
      <c r="CO9" s="813"/>
      <c r="CP9" s="813"/>
      <c r="CQ9" s="814"/>
      <c r="CR9" s="812"/>
      <c r="CS9" s="813"/>
      <c r="CT9" s="813"/>
      <c r="CU9" s="813"/>
      <c r="CV9" s="814"/>
      <c r="CW9" s="812"/>
      <c r="CX9" s="813"/>
      <c r="CY9" s="813"/>
      <c r="CZ9" s="813"/>
      <c r="DA9" s="814"/>
      <c r="DB9" s="812"/>
      <c r="DC9" s="813"/>
      <c r="DD9" s="813"/>
      <c r="DE9" s="813"/>
      <c r="DF9" s="814"/>
      <c r="DG9" s="812"/>
      <c r="DH9" s="813"/>
      <c r="DI9" s="813"/>
      <c r="DJ9" s="813"/>
      <c r="DK9" s="814"/>
      <c r="DL9" s="812"/>
      <c r="DM9" s="813"/>
      <c r="DN9" s="813"/>
      <c r="DO9" s="813"/>
      <c r="DP9" s="814"/>
      <c r="DQ9" s="812"/>
      <c r="DR9" s="813"/>
      <c r="DS9" s="813"/>
      <c r="DT9" s="813"/>
      <c r="DU9" s="814"/>
      <c r="DV9" s="809"/>
      <c r="DW9" s="810"/>
      <c r="DX9" s="810"/>
      <c r="DY9" s="810"/>
      <c r="DZ9" s="815"/>
      <c r="EA9" s="234"/>
    </row>
    <row r="10" spans="1:131" s="235" customFormat="1" ht="26.25" customHeight="1" x14ac:dyDescent="0.2">
      <c r="A10" s="238">
        <v>4</v>
      </c>
      <c r="B10" s="816"/>
      <c r="C10" s="817"/>
      <c r="D10" s="817"/>
      <c r="E10" s="817"/>
      <c r="F10" s="817"/>
      <c r="G10" s="817"/>
      <c r="H10" s="817"/>
      <c r="I10" s="817"/>
      <c r="J10" s="817"/>
      <c r="K10" s="817"/>
      <c r="L10" s="817"/>
      <c r="M10" s="817"/>
      <c r="N10" s="817"/>
      <c r="O10" s="817"/>
      <c r="P10" s="818"/>
      <c r="Q10" s="819"/>
      <c r="R10" s="820"/>
      <c r="S10" s="820"/>
      <c r="T10" s="820"/>
      <c r="U10" s="820"/>
      <c r="V10" s="820"/>
      <c r="W10" s="820"/>
      <c r="X10" s="820"/>
      <c r="Y10" s="820"/>
      <c r="Z10" s="820"/>
      <c r="AA10" s="820"/>
      <c r="AB10" s="820"/>
      <c r="AC10" s="820"/>
      <c r="AD10" s="820"/>
      <c r="AE10" s="821"/>
      <c r="AF10" s="822"/>
      <c r="AG10" s="823"/>
      <c r="AH10" s="823"/>
      <c r="AI10" s="823"/>
      <c r="AJ10" s="824"/>
      <c r="AK10" s="805"/>
      <c r="AL10" s="806"/>
      <c r="AM10" s="806"/>
      <c r="AN10" s="806"/>
      <c r="AO10" s="806"/>
      <c r="AP10" s="806"/>
      <c r="AQ10" s="806"/>
      <c r="AR10" s="806"/>
      <c r="AS10" s="806"/>
      <c r="AT10" s="806"/>
      <c r="AU10" s="807"/>
      <c r="AV10" s="807"/>
      <c r="AW10" s="807"/>
      <c r="AX10" s="807"/>
      <c r="AY10" s="808"/>
      <c r="AZ10" s="232"/>
      <c r="BA10" s="232"/>
      <c r="BB10" s="232"/>
      <c r="BC10" s="232"/>
      <c r="BD10" s="232"/>
      <c r="BE10" s="233"/>
      <c r="BF10" s="233"/>
      <c r="BG10" s="233"/>
      <c r="BH10" s="233"/>
      <c r="BI10" s="233"/>
      <c r="BJ10" s="233"/>
      <c r="BK10" s="233"/>
      <c r="BL10" s="233"/>
      <c r="BM10" s="233"/>
      <c r="BN10" s="233"/>
      <c r="BO10" s="233"/>
      <c r="BP10" s="233"/>
      <c r="BQ10" s="238">
        <v>4</v>
      </c>
      <c r="BR10" s="239"/>
      <c r="BS10" s="809"/>
      <c r="BT10" s="810"/>
      <c r="BU10" s="810"/>
      <c r="BV10" s="810"/>
      <c r="BW10" s="810"/>
      <c r="BX10" s="810"/>
      <c r="BY10" s="810"/>
      <c r="BZ10" s="810"/>
      <c r="CA10" s="810"/>
      <c r="CB10" s="810"/>
      <c r="CC10" s="810"/>
      <c r="CD10" s="810"/>
      <c r="CE10" s="810"/>
      <c r="CF10" s="810"/>
      <c r="CG10" s="811"/>
      <c r="CH10" s="812"/>
      <c r="CI10" s="813"/>
      <c r="CJ10" s="813"/>
      <c r="CK10" s="813"/>
      <c r="CL10" s="814"/>
      <c r="CM10" s="812"/>
      <c r="CN10" s="813"/>
      <c r="CO10" s="813"/>
      <c r="CP10" s="813"/>
      <c r="CQ10" s="814"/>
      <c r="CR10" s="812"/>
      <c r="CS10" s="813"/>
      <c r="CT10" s="813"/>
      <c r="CU10" s="813"/>
      <c r="CV10" s="814"/>
      <c r="CW10" s="812"/>
      <c r="CX10" s="813"/>
      <c r="CY10" s="813"/>
      <c r="CZ10" s="813"/>
      <c r="DA10" s="814"/>
      <c r="DB10" s="812"/>
      <c r="DC10" s="813"/>
      <c r="DD10" s="813"/>
      <c r="DE10" s="813"/>
      <c r="DF10" s="814"/>
      <c r="DG10" s="812"/>
      <c r="DH10" s="813"/>
      <c r="DI10" s="813"/>
      <c r="DJ10" s="813"/>
      <c r="DK10" s="814"/>
      <c r="DL10" s="812"/>
      <c r="DM10" s="813"/>
      <c r="DN10" s="813"/>
      <c r="DO10" s="813"/>
      <c r="DP10" s="814"/>
      <c r="DQ10" s="812"/>
      <c r="DR10" s="813"/>
      <c r="DS10" s="813"/>
      <c r="DT10" s="813"/>
      <c r="DU10" s="814"/>
      <c r="DV10" s="809"/>
      <c r="DW10" s="810"/>
      <c r="DX10" s="810"/>
      <c r="DY10" s="810"/>
      <c r="DZ10" s="815"/>
      <c r="EA10" s="234"/>
    </row>
    <row r="11" spans="1:131" s="235" customFormat="1" ht="26.25" customHeight="1" x14ac:dyDescent="0.2">
      <c r="A11" s="238">
        <v>5</v>
      </c>
      <c r="B11" s="816"/>
      <c r="C11" s="817"/>
      <c r="D11" s="817"/>
      <c r="E11" s="817"/>
      <c r="F11" s="817"/>
      <c r="G11" s="817"/>
      <c r="H11" s="817"/>
      <c r="I11" s="817"/>
      <c r="J11" s="817"/>
      <c r="K11" s="817"/>
      <c r="L11" s="817"/>
      <c r="M11" s="817"/>
      <c r="N11" s="817"/>
      <c r="O11" s="817"/>
      <c r="P11" s="818"/>
      <c r="Q11" s="819"/>
      <c r="R11" s="820"/>
      <c r="S11" s="820"/>
      <c r="T11" s="820"/>
      <c r="U11" s="820"/>
      <c r="V11" s="820"/>
      <c r="W11" s="820"/>
      <c r="X11" s="820"/>
      <c r="Y11" s="820"/>
      <c r="Z11" s="820"/>
      <c r="AA11" s="820"/>
      <c r="AB11" s="820"/>
      <c r="AC11" s="820"/>
      <c r="AD11" s="820"/>
      <c r="AE11" s="821"/>
      <c r="AF11" s="822"/>
      <c r="AG11" s="823"/>
      <c r="AH11" s="823"/>
      <c r="AI11" s="823"/>
      <c r="AJ11" s="824"/>
      <c r="AK11" s="805"/>
      <c r="AL11" s="806"/>
      <c r="AM11" s="806"/>
      <c r="AN11" s="806"/>
      <c r="AO11" s="806"/>
      <c r="AP11" s="806"/>
      <c r="AQ11" s="806"/>
      <c r="AR11" s="806"/>
      <c r="AS11" s="806"/>
      <c r="AT11" s="806"/>
      <c r="AU11" s="807"/>
      <c r="AV11" s="807"/>
      <c r="AW11" s="807"/>
      <c r="AX11" s="807"/>
      <c r="AY11" s="808"/>
      <c r="AZ11" s="232"/>
      <c r="BA11" s="232"/>
      <c r="BB11" s="232"/>
      <c r="BC11" s="232"/>
      <c r="BD11" s="232"/>
      <c r="BE11" s="233"/>
      <c r="BF11" s="233"/>
      <c r="BG11" s="233"/>
      <c r="BH11" s="233"/>
      <c r="BI11" s="233"/>
      <c r="BJ11" s="233"/>
      <c r="BK11" s="233"/>
      <c r="BL11" s="233"/>
      <c r="BM11" s="233"/>
      <c r="BN11" s="233"/>
      <c r="BO11" s="233"/>
      <c r="BP11" s="233"/>
      <c r="BQ11" s="238">
        <v>5</v>
      </c>
      <c r="BR11" s="239"/>
      <c r="BS11" s="809"/>
      <c r="BT11" s="810"/>
      <c r="BU11" s="810"/>
      <c r="BV11" s="810"/>
      <c r="BW11" s="810"/>
      <c r="BX11" s="810"/>
      <c r="BY11" s="810"/>
      <c r="BZ11" s="810"/>
      <c r="CA11" s="810"/>
      <c r="CB11" s="810"/>
      <c r="CC11" s="810"/>
      <c r="CD11" s="810"/>
      <c r="CE11" s="810"/>
      <c r="CF11" s="810"/>
      <c r="CG11" s="811"/>
      <c r="CH11" s="812"/>
      <c r="CI11" s="813"/>
      <c r="CJ11" s="813"/>
      <c r="CK11" s="813"/>
      <c r="CL11" s="814"/>
      <c r="CM11" s="812"/>
      <c r="CN11" s="813"/>
      <c r="CO11" s="813"/>
      <c r="CP11" s="813"/>
      <c r="CQ11" s="814"/>
      <c r="CR11" s="812"/>
      <c r="CS11" s="813"/>
      <c r="CT11" s="813"/>
      <c r="CU11" s="813"/>
      <c r="CV11" s="814"/>
      <c r="CW11" s="812"/>
      <c r="CX11" s="813"/>
      <c r="CY11" s="813"/>
      <c r="CZ11" s="813"/>
      <c r="DA11" s="814"/>
      <c r="DB11" s="812"/>
      <c r="DC11" s="813"/>
      <c r="DD11" s="813"/>
      <c r="DE11" s="813"/>
      <c r="DF11" s="814"/>
      <c r="DG11" s="812"/>
      <c r="DH11" s="813"/>
      <c r="DI11" s="813"/>
      <c r="DJ11" s="813"/>
      <c r="DK11" s="814"/>
      <c r="DL11" s="812"/>
      <c r="DM11" s="813"/>
      <c r="DN11" s="813"/>
      <c r="DO11" s="813"/>
      <c r="DP11" s="814"/>
      <c r="DQ11" s="812"/>
      <c r="DR11" s="813"/>
      <c r="DS11" s="813"/>
      <c r="DT11" s="813"/>
      <c r="DU11" s="814"/>
      <c r="DV11" s="809"/>
      <c r="DW11" s="810"/>
      <c r="DX11" s="810"/>
      <c r="DY11" s="810"/>
      <c r="DZ11" s="815"/>
      <c r="EA11" s="234"/>
    </row>
    <row r="12" spans="1:131" s="235" customFormat="1" ht="26.25" customHeight="1" x14ac:dyDescent="0.2">
      <c r="A12" s="238">
        <v>6</v>
      </c>
      <c r="B12" s="816"/>
      <c r="C12" s="817"/>
      <c r="D12" s="817"/>
      <c r="E12" s="817"/>
      <c r="F12" s="817"/>
      <c r="G12" s="817"/>
      <c r="H12" s="817"/>
      <c r="I12" s="817"/>
      <c r="J12" s="817"/>
      <c r="K12" s="817"/>
      <c r="L12" s="817"/>
      <c r="M12" s="817"/>
      <c r="N12" s="817"/>
      <c r="O12" s="817"/>
      <c r="P12" s="818"/>
      <c r="Q12" s="819"/>
      <c r="R12" s="820"/>
      <c r="S12" s="820"/>
      <c r="T12" s="820"/>
      <c r="U12" s="820"/>
      <c r="V12" s="820"/>
      <c r="W12" s="820"/>
      <c r="X12" s="820"/>
      <c r="Y12" s="820"/>
      <c r="Z12" s="820"/>
      <c r="AA12" s="820"/>
      <c r="AB12" s="820"/>
      <c r="AC12" s="820"/>
      <c r="AD12" s="820"/>
      <c r="AE12" s="821"/>
      <c r="AF12" s="822"/>
      <c r="AG12" s="823"/>
      <c r="AH12" s="823"/>
      <c r="AI12" s="823"/>
      <c r="AJ12" s="824"/>
      <c r="AK12" s="805"/>
      <c r="AL12" s="806"/>
      <c r="AM12" s="806"/>
      <c r="AN12" s="806"/>
      <c r="AO12" s="806"/>
      <c r="AP12" s="806"/>
      <c r="AQ12" s="806"/>
      <c r="AR12" s="806"/>
      <c r="AS12" s="806"/>
      <c r="AT12" s="806"/>
      <c r="AU12" s="807"/>
      <c r="AV12" s="807"/>
      <c r="AW12" s="807"/>
      <c r="AX12" s="807"/>
      <c r="AY12" s="808"/>
      <c r="AZ12" s="232"/>
      <c r="BA12" s="232"/>
      <c r="BB12" s="232"/>
      <c r="BC12" s="232"/>
      <c r="BD12" s="232"/>
      <c r="BE12" s="233"/>
      <c r="BF12" s="233"/>
      <c r="BG12" s="233"/>
      <c r="BH12" s="233"/>
      <c r="BI12" s="233"/>
      <c r="BJ12" s="233"/>
      <c r="BK12" s="233"/>
      <c r="BL12" s="233"/>
      <c r="BM12" s="233"/>
      <c r="BN12" s="233"/>
      <c r="BO12" s="233"/>
      <c r="BP12" s="233"/>
      <c r="BQ12" s="238">
        <v>6</v>
      </c>
      <c r="BR12" s="239"/>
      <c r="BS12" s="809"/>
      <c r="BT12" s="810"/>
      <c r="BU12" s="810"/>
      <c r="BV12" s="810"/>
      <c r="BW12" s="810"/>
      <c r="BX12" s="810"/>
      <c r="BY12" s="810"/>
      <c r="BZ12" s="810"/>
      <c r="CA12" s="810"/>
      <c r="CB12" s="810"/>
      <c r="CC12" s="810"/>
      <c r="CD12" s="810"/>
      <c r="CE12" s="810"/>
      <c r="CF12" s="810"/>
      <c r="CG12" s="811"/>
      <c r="CH12" s="812"/>
      <c r="CI12" s="813"/>
      <c r="CJ12" s="813"/>
      <c r="CK12" s="813"/>
      <c r="CL12" s="814"/>
      <c r="CM12" s="812"/>
      <c r="CN12" s="813"/>
      <c r="CO12" s="813"/>
      <c r="CP12" s="813"/>
      <c r="CQ12" s="814"/>
      <c r="CR12" s="812"/>
      <c r="CS12" s="813"/>
      <c r="CT12" s="813"/>
      <c r="CU12" s="813"/>
      <c r="CV12" s="814"/>
      <c r="CW12" s="812"/>
      <c r="CX12" s="813"/>
      <c r="CY12" s="813"/>
      <c r="CZ12" s="813"/>
      <c r="DA12" s="814"/>
      <c r="DB12" s="812"/>
      <c r="DC12" s="813"/>
      <c r="DD12" s="813"/>
      <c r="DE12" s="813"/>
      <c r="DF12" s="814"/>
      <c r="DG12" s="812"/>
      <c r="DH12" s="813"/>
      <c r="DI12" s="813"/>
      <c r="DJ12" s="813"/>
      <c r="DK12" s="814"/>
      <c r="DL12" s="812"/>
      <c r="DM12" s="813"/>
      <c r="DN12" s="813"/>
      <c r="DO12" s="813"/>
      <c r="DP12" s="814"/>
      <c r="DQ12" s="812"/>
      <c r="DR12" s="813"/>
      <c r="DS12" s="813"/>
      <c r="DT12" s="813"/>
      <c r="DU12" s="814"/>
      <c r="DV12" s="809"/>
      <c r="DW12" s="810"/>
      <c r="DX12" s="810"/>
      <c r="DY12" s="810"/>
      <c r="DZ12" s="815"/>
      <c r="EA12" s="234"/>
    </row>
    <row r="13" spans="1:131" s="235" customFormat="1" ht="26.25" customHeight="1" x14ac:dyDescent="0.2">
      <c r="A13" s="238">
        <v>7</v>
      </c>
      <c r="B13" s="816"/>
      <c r="C13" s="817"/>
      <c r="D13" s="817"/>
      <c r="E13" s="817"/>
      <c r="F13" s="817"/>
      <c r="G13" s="817"/>
      <c r="H13" s="817"/>
      <c r="I13" s="817"/>
      <c r="J13" s="817"/>
      <c r="K13" s="817"/>
      <c r="L13" s="817"/>
      <c r="M13" s="817"/>
      <c r="N13" s="817"/>
      <c r="O13" s="817"/>
      <c r="P13" s="818"/>
      <c r="Q13" s="819"/>
      <c r="R13" s="820"/>
      <c r="S13" s="820"/>
      <c r="T13" s="820"/>
      <c r="U13" s="820"/>
      <c r="V13" s="820"/>
      <c r="W13" s="820"/>
      <c r="X13" s="820"/>
      <c r="Y13" s="820"/>
      <c r="Z13" s="820"/>
      <c r="AA13" s="820"/>
      <c r="AB13" s="820"/>
      <c r="AC13" s="820"/>
      <c r="AD13" s="820"/>
      <c r="AE13" s="821"/>
      <c r="AF13" s="822"/>
      <c r="AG13" s="823"/>
      <c r="AH13" s="823"/>
      <c r="AI13" s="823"/>
      <c r="AJ13" s="824"/>
      <c r="AK13" s="805"/>
      <c r="AL13" s="806"/>
      <c r="AM13" s="806"/>
      <c r="AN13" s="806"/>
      <c r="AO13" s="806"/>
      <c r="AP13" s="806"/>
      <c r="AQ13" s="806"/>
      <c r="AR13" s="806"/>
      <c r="AS13" s="806"/>
      <c r="AT13" s="806"/>
      <c r="AU13" s="807"/>
      <c r="AV13" s="807"/>
      <c r="AW13" s="807"/>
      <c r="AX13" s="807"/>
      <c r="AY13" s="808"/>
      <c r="AZ13" s="232"/>
      <c r="BA13" s="232"/>
      <c r="BB13" s="232"/>
      <c r="BC13" s="232"/>
      <c r="BD13" s="232"/>
      <c r="BE13" s="233"/>
      <c r="BF13" s="233"/>
      <c r="BG13" s="233"/>
      <c r="BH13" s="233"/>
      <c r="BI13" s="233"/>
      <c r="BJ13" s="233"/>
      <c r="BK13" s="233"/>
      <c r="BL13" s="233"/>
      <c r="BM13" s="233"/>
      <c r="BN13" s="233"/>
      <c r="BO13" s="233"/>
      <c r="BP13" s="233"/>
      <c r="BQ13" s="238">
        <v>7</v>
      </c>
      <c r="BR13" s="239"/>
      <c r="BS13" s="809"/>
      <c r="BT13" s="810"/>
      <c r="BU13" s="810"/>
      <c r="BV13" s="810"/>
      <c r="BW13" s="810"/>
      <c r="BX13" s="810"/>
      <c r="BY13" s="810"/>
      <c r="BZ13" s="810"/>
      <c r="CA13" s="810"/>
      <c r="CB13" s="810"/>
      <c r="CC13" s="810"/>
      <c r="CD13" s="810"/>
      <c r="CE13" s="810"/>
      <c r="CF13" s="810"/>
      <c r="CG13" s="811"/>
      <c r="CH13" s="812"/>
      <c r="CI13" s="813"/>
      <c r="CJ13" s="813"/>
      <c r="CK13" s="813"/>
      <c r="CL13" s="814"/>
      <c r="CM13" s="812"/>
      <c r="CN13" s="813"/>
      <c r="CO13" s="813"/>
      <c r="CP13" s="813"/>
      <c r="CQ13" s="814"/>
      <c r="CR13" s="812"/>
      <c r="CS13" s="813"/>
      <c r="CT13" s="813"/>
      <c r="CU13" s="813"/>
      <c r="CV13" s="814"/>
      <c r="CW13" s="812"/>
      <c r="CX13" s="813"/>
      <c r="CY13" s="813"/>
      <c r="CZ13" s="813"/>
      <c r="DA13" s="814"/>
      <c r="DB13" s="812"/>
      <c r="DC13" s="813"/>
      <c r="DD13" s="813"/>
      <c r="DE13" s="813"/>
      <c r="DF13" s="814"/>
      <c r="DG13" s="812"/>
      <c r="DH13" s="813"/>
      <c r="DI13" s="813"/>
      <c r="DJ13" s="813"/>
      <c r="DK13" s="814"/>
      <c r="DL13" s="812"/>
      <c r="DM13" s="813"/>
      <c r="DN13" s="813"/>
      <c r="DO13" s="813"/>
      <c r="DP13" s="814"/>
      <c r="DQ13" s="812"/>
      <c r="DR13" s="813"/>
      <c r="DS13" s="813"/>
      <c r="DT13" s="813"/>
      <c r="DU13" s="814"/>
      <c r="DV13" s="809"/>
      <c r="DW13" s="810"/>
      <c r="DX13" s="810"/>
      <c r="DY13" s="810"/>
      <c r="DZ13" s="815"/>
      <c r="EA13" s="234"/>
    </row>
    <row r="14" spans="1:131" s="235" customFormat="1" ht="26.25" customHeight="1" x14ac:dyDescent="0.2">
      <c r="A14" s="238">
        <v>8</v>
      </c>
      <c r="B14" s="816"/>
      <c r="C14" s="817"/>
      <c r="D14" s="817"/>
      <c r="E14" s="817"/>
      <c r="F14" s="817"/>
      <c r="G14" s="817"/>
      <c r="H14" s="817"/>
      <c r="I14" s="817"/>
      <c r="J14" s="817"/>
      <c r="K14" s="817"/>
      <c r="L14" s="817"/>
      <c r="M14" s="817"/>
      <c r="N14" s="817"/>
      <c r="O14" s="817"/>
      <c r="P14" s="818"/>
      <c r="Q14" s="819"/>
      <c r="R14" s="820"/>
      <c r="S14" s="820"/>
      <c r="T14" s="820"/>
      <c r="U14" s="820"/>
      <c r="V14" s="820"/>
      <c r="W14" s="820"/>
      <c r="X14" s="820"/>
      <c r="Y14" s="820"/>
      <c r="Z14" s="820"/>
      <c r="AA14" s="820"/>
      <c r="AB14" s="820"/>
      <c r="AC14" s="820"/>
      <c r="AD14" s="820"/>
      <c r="AE14" s="821"/>
      <c r="AF14" s="822"/>
      <c r="AG14" s="823"/>
      <c r="AH14" s="823"/>
      <c r="AI14" s="823"/>
      <c r="AJ14" s="824"/>
      <c r="AK14" s="805"/>
      <c r="AL14" s="806"/>
      <c r="AM14" s="806"/>
      <c r="AN14" s="806"/>
      <c r="AO14" s="806"/>
      <c r="AP14" s="806"/>
      <c r="AQ14" s="806"/>
      <c r="AR14" s="806"/>
      <c r="AS14" s="806"/>
      <c r="AT14" s="806"/>
      <c r="AU14" s="807"/>
      <c r="AV14" s="807"/>
      <c r="AW14" s="807"/>
      <c r="AX14" s="807"/>
      <c r="AY14" s="808"/>
      <c r="AZ14" s="232"/>
      <c r="BA14" s="232"/>
      <c r="BB14" s="232"/>
      <c r="BC14" s="232"/>
      <c r="BD14" s="232"/>
      <c r="BE14" s="233"/>
      <c r="BF14" s="233"/>
      <c r="BG14" s="233"/>
      <c r="BH14" s="233"/>
      <c r="BI14" s="233"/>
      <c r="BJ14" s="233"/>
      <c r="BK14" s="233"/>
      <c r="BL14" s="233"/>
      <c r="BM14" s="233"/>
      <c r="BN14" s="233"/>
      <c r="BO14" s="233"/>
      <c r="BP14" s="233"/>
      <c r="BQ14" s="238">
        <v>8</v>
      </c>
      <c r="BR14" s="239"/>
      <c r="BS14" s="809"/>
      <c r="BT14" s="810"/>
      <c r="BU14" s="810"/>
      <c r="BV14" s="810"/>
      <c r="BW14" s="810"/>
      <c r="BX14" s="810"/>
      <c r="BY14" s="810"/>
      <c r="BZ14" s="810"/>
      <c r="CA14" s="810"/>
      <c r="CB14" s="810"/>
      <c r="CC14" s="810"/>
      <c r="CD14" s="810"/>
      <c r="CE14" s="810"/>
      <c r="CF14" s="810"/>
      <c r="CG14" s="811"/>
      <c r="CH14" s="812"/>
      <c r="CI14" s="813"/>
      <c r="CJ14" s="813"/>
      <c r="CK14" s="813"/>
      <c r="CL14" s="814"/>
      <c r="CM14" s="812"/>
      <c r="CN14" s="813"/>
      <c r="CO14" s="813"/>
      <c r="CP14" s="813"/>
      <c r="CQ14" s="814"/>
      <c r="CR14" s="812"/>
      <c r="CS14" s="813"/>
      <c r="CT14" s="813"/>
      <c r="CU14" s="813"/>
      <c r="CV14" s="814"/>
      <c r="CW14" s="812"/>
      <c r="CX14" s="813"/>
      <c r="CY14" s="813"/>
      <c r="CZ14" s="813"/>
      <c r="DA14" s="814"/>
      <c r="DB14" s="812"/>
      <c r="DC14" s="813"/>
      <c r="DD14" s="813"/>
      <c r="DE14" s="813"/>
      <c r="DF14" s="814"/>
      <c r="DG14" s="812"/>
      <c r="DH14" s="813"/>
      <c r="DI14" s="813"/>
      <c r="DJ14" s="813"/>
      <c r="DK14" s="814"/>
      <c r="DL14" s="812"/>
      <c r="DM14" s="813"/>
      <c r="DN14" s="813"/>
      <c r="DO14" s="813"/>
      <c r="DP14" s="814"/>
      <c r="DQ14" s="812"/>
      <c r="DR14" s="813"/>
      <c r="DS14" s="813"/>
      <c r="DT14" s="813"/>
      <c r="DU14" s="814"/>
      <c r="DV14" s="809"/>
      <c r="DW14" s="810"/>
      <c r="DX14" s="810"/>
      <c r="DY14" s="810"/>
      <c r="DZ14" s="815"/>
      <c r="EA14" s="234"/>
    </row>
    <row r="15" spans="1:131" s="235" customFormat="1" ht="26.25" customHeight="1" x14ac:dyDescent="0.2">
      <c r="A15" s="238">
        <v>9</v>
      </c>
      <c r="B15" s="816"/>
      <c r="C15" s="817"/>
      <c r="D15" s="817"/>
      <c r="E15" s="817"/>
      <c r="F15" s="817"/>
      <c r="G15" s="817"/>
      <c r="H15" s="817"/>
      <c r="I15" s="817"/>
      <c r="J15" s="817"/>
      <c r="K15" s="817"/>
      <c r="L15" s="817"/>
      <c r="M15" s="817"/>
      <c r="N15" s="817"/>
      <c r="O15" s="817"/>
      <c r="P15" s="818"/>
      <c r="Q15" s="819"/>
      <c r="R15" s="820"/>
      <c r="S15" s="820"/>
      <c r="T15" s="820"/>
      <c r="U15" s="820"/>
      <c r="V15" s="820"/>
      <c r="W15" s="820"/>
      <c r="X15" s="820"/>
      <c r="Y15" s="820"/>
      <c r="Z15" s="820"/>
      <c r="AA15" s="820"/>
      <c r="AB15" s="820"/>
      <c r="AC15" s="820"/>
      <c r="AD15" s="820"/>
      <c r="AE15" s="821"/>
      <c r="AF15" s="822"/>
      <c r="AG15" s="823"/>
      <c r="AH15" s="823"/>
      <c r="AI15" s="823"/>
      <c r="AJ15" s="824"/>
      <c r="AK15" s="805"/>
      <c r="AL15" s="806"/>
      <c r="AM15" s="806"/>
      <c r="AN15" s="806"/>
      <c r="AO15" s="806"/>
      <c r="AP15" s="806"/>
      <c r="AQ15" s="806"/>
      <c r="AR15" s="806"/>
      <c r="AS15" s="806"/>
      <c r="AT15" s="806"/>
      <c r="AU15" s="807"/>
      <c r="AV15" s="807"/>
      <c r="AW15" s="807"/>
      <c r="AX15" s="807"/>
      <c r="AY15" s="808"/>
      <c r="AZ15" s="232"/>
      <c r="BA15" s="232"/>
      <c r="BB15" s="232"/>
      <c r="BC15" s="232"/>
      <c r="BD15" s="232"/>
      <c r="BE15" s="233"/>
      <c r="BF15" s="233"/>
      <c r="BG15" s="233"/>
      <c r="BH15" s="233"/>
      <c r="BI15" s="233"/>
      <c r="BJ15" s="233"/>
      <c r="BK15" s="233"/>
      <c r="BL15" s="233"/>
      <c r="BM15" s="233"/>
      <c r="BN15" s="233"/>
      <c r="BO15" s="233"/>
      <c r="BP15" s="233"/>
      <c r="BQ15" s="238">
        <v>9</v>
      </c>
      <c r="BR15" s="239"/>
      <c r="BS15" s="809"/>
      <c r="BT15" s="810"/>
      <c r="BU15" s="810"/>
      <c r="BV15" s="810"/>
      <c r="BW15" s="810"/>
      <c r="BX15" s="810"/>
      <c r="BY15" s="810"/>
      <c r="BZ15" s="810"/>
      <c r="CA15" s="810"/>
      <c r="CB15" s="810"/>
      <c r="CC15" s="810"/>
      <c r="CD15" s="810"/>
      <c r="CE15" s="810"/>
      <c r="CF15" s="810"/>
      <c r="CG15" s="811"/>
      <c r="CH15" s="812"/>
      <c r="CI15" s="813"/>
      <c r="CJ15" s="813"/>
      <c r="CK15" s="813"/>
      <c r="CL15" s="814"/>
      <c r="CM15" s="812"/>
      <c r="CN15" s="813"/>
      <c r="CO15" s="813"/>
      <c r="CP15" s="813"/>
      <c r="CQ15" s="814"/>
      <c r="CR15" s="812"/>
      <c r="CS15" s="813"/>
      <c r="CT15" s="813"/>
      <c r="CU15" s="813"/>
      <c r="CV15" s="814"/>
      <c r="CW15" s="812"/>
      <c r="CX15" s="813"/>
      <c r="CY15" s="813"/>
      <c r="CZ15" s="813"/>
      <c r="DA15" s="814"/>
      <c r="DB15" s="812"/>
      <c r="DC15" s="813"/>
      <c r="DD15" s="813"/>
      <c r="DE15" s="813"/>
      <c r="DF15" s="814"/>
      <c r="DG15" s="812"/>
      <c r="DH15" s="813"/>
      <c r="DI15" s="813"/>
      <c r="DJ15" s="813"/>
      <c r="DK15" s="814"/>
      <c r="DL15" s="812"/>
      <c r="DM15" s="813"/>
      <c r="DN15" s="813"/>
      <c r="DO15" s="813"/>
      <c r="DP15" s="814"/>
      <c r="DQ15" s="812"/>
      <c r="DR15" s="813"/>
      <c r="DS15" s="813"/>
      <c r="DT15" s="813"/>
      <c r="DU15" s="814"/>
      <c r="DV15" s="809"/>
      <c r="DW15" s="810"/>
      <c r="DX15" s="810"/>
      <c r="DY15" s="810"/>
      <c r="DZ15" s="815"/>
      <c r="EA15" s="234"/>
    </row>
    <row r="16" spans="1:131" s="235" customFormat="1" ht="26.25" customHeight="1" x14ac:dyDescent="0.2">
      <c r="A16" s="238">
        <v>10</v>
      </c>
      <c r="B16" s="816"/>
      <c r="C16" s="817"/>
      <c r="D16" s="817"/>
      <c r="E16" s="817"/>
      <c r="F16" s="817"/>
      <c r="G16" s="817"/>
      <c r="H16" s="817"/>
      <c r="I16" s="817"/>
      <c r="J16" s="817"/>
      <c r="K16" s="817"/>
      <c r="L16" s="817"/>
      <c r="M16" s="817"/>
      <c r="N16" s="817"/>
      <c r="O16" s="817"/>
      <c r="P16" s="818"/>
      <c r="Q16" s="819"/>
      <c r="R16" s="820"/>
      <c r="S16" s="820"/>
      <c r="T16" s="820"/>
      <c r="U16" s="820"/>
      <c r="V16" s="820"/>
      <c r="W16" s="820"/>
      <c r="X16" s="820"/>
      <c r="Y16" s="820"/>
      <c r="Z16" s="820"/>
      <c r="AA16" s="820"/>
      <c r="AB16" s="820"/>
      <c r="AC16" s="820"/>
      <c r="AD16" s="820"/>
      <c r="AE16" s="821"/>
      <c r="AF16" s="822"/>
      <c r="AG16" s="823"/>
      <c r="AH16" s="823"/>
      <c r="AI16" s="823"/>
      <c r="AJ16" s="824"/>
      <c r="AK16" s="805"/>
      <c r="AL16" s="806"/>
      <c r="AM16" s="806"/>
      <c r="AN16" s="806"/>
      <c r="AO16" s="806"/>
      <c r="AP16" s="806"/>
      <c r="AQ16" s="806"/>
      <c r="AR16" s="806"/>
      <c r="AS16" s="806"/>
      <c r="AT16" s="806"/>
      <c r="AU16" s="807"/>
      <c r="AV16" s="807"/>
      <c r="AW16" s="807"/>
      <c r="AX16" s="807"/>
      <c r="AY16" s="808"/>
      <c r="AZ16" s="232"/>
      <c r="BA16" s="232"/>
      <c r="BB16" s="232"/>
      <c r="BC16" s="232"/>
      <c r="BD16" s="232"/>
      <c r="BE16" s="233"/>
      <c r="BF16" s="233"/>
      <c r="BG16" s="233"/>
      <c r="BH16" s="233"/>
      <c r="BI16" s="233"/>
      <c r="BJ16" s="233"/>
      <c r="BK16" s="233"/>
      <c r="BL16" s="233"/>
      <c r="BM16" s="233"/>
      <c r="BN16" s="233"/>
      <c r="BO16" s="233"/>
      <c r="BP16" s="233"/>
      <c r="BQ16" s="238">
        <v>10</v>
      </c>
      <c r="BR16" s="239"/>
      <c r="BS16" s="809"/>
      <c r="BT16" s="810"/>
      <c r="BU16" s="810"/>
      <c r="BV16" s="810"/>
      <c r="BW16" s="810"/>
      <c r="BX16" s="810"/>
      <c r="BY16" s="810"/>
      <c r="BZ16" s="810"/>
      <c r="CA16" s="810"/>
      <c r="CB16" s="810"/>
      <c r="CC16" s="810"/>
      <c r="CD16" s="810"/>
      <c r="CE16" s="810"/>
      <c r="CF16" s="810"/>
      <c r="CG16" s="811"/>
      <c r="CH16" s="812"/>
      <c r="CI16" s="813"/>
      <c r="CJ16" s="813"/>
      <c r="CK16" s="813"/>
      <c r="CL16" s="814"/>
      <c r="CM16" s="812"/>
      <c r="CN16" s="813"/>
      <c r="CO16" s="813"/>
      <c r="CP16" s="813"/>
      <c r="CQ16" s="814"/>
      <c r="CR16" s="812"/>
      <c r="CS16" s="813"/>
      <c r="CT16" s="813"/>
      <c r="CU16" s="813"/>
      <c r="CV16" s="814"/>
      <c r="CW16" s="812"/>
      <c r="CX16" s="813"/>
      <c r="CY16" s="813"/>
      <c r="CZ16" s="813"/>
      <c r="DA16" s="814"/>
      <c r="DB16" s="812"/>
      <c r="DC16" s="813"/>
      <c r="DD16" s="813"/>
      <c r="DE16" s="813"/>
      <c r="DF16" s="814"/>
      <c r="DG16" s="812"/>
      <c r="DH16" s="813"/>
      <c r="DI16" s="813"/>
      <c r="DJ16" s="813"/>
      <c r="DK16" s="814"/>
      <c r="DL16" s="812"/>
      <c r="DM16" s="813"/>
      <c r="DN16" s="813"/>
      <c r="DO16" s="813"/>
      <c r="DP16" s="814"/>
      <c r="DQ16" s="812"/>
      <c r="DR16" s="813"/>
      <c r="DS16" s="813"/>
      <c r="DT16" s="813"/>
      <c r="DU16" s="814"/>
      <c r="DV16" s="809"/>
      <c r="DW16" s="810"/>
      <c r="DX16" s="810"/>
      <c r="DY16" s="810"/>
      <c r="DZ16" s="815"/>
      <c r="EA16" s="234"/>
    </row>
    <row r="17" spans="1:131" s="235" customFormat="1" ht="26.25" customHeight="1" x14ac:dyDescent="0.2">
      <c r="A17" s="238">
        <v>11</v>
      </c>
      <c r="B17" s="816"/>
      <c r="C17" s="817"/>
      <c r="D17" s="817"/>
      <c r="E17" s="817"/>
      <c r="F17" s="817"/>
      <c r="G17" s="817"/>
      <c r="H17" s="817"/>
      <c r="I17" s="817"/>
      <c r="J17" s="817"/>
      <c r="K17" s="817"/>
      <c r="L17" s="817"/>
      <c r="M17" s="817"/>
      <c r="N17" s="817"/>
      <c r="O17" s="817"/>
      <c r="P17" s="818"/>
      <c r="Q17" s="819"/>
      <c r="R17" s="820"/>
      <c r="S17" s="820"/>
      <c r="T17" s="820"/>
      <c r="U17" s="820"/>
      <c r="V17" s="820"/>
      <c r="W17" s="820"/>
      <c r="X17" s="820"/>
      <c r="Y17" s="820"/>
      <c r="Z17" s="820"/>
      <c r="AA17" s="820"/>
      <c r="AB17" s="820"/>
      <c r="AC17" s="820"/>
      <c r="AD17" s="820"/>
      <c r="AE17" s="821"/>
      <c r="AF17" s="822"/>
      <c r="AG17" s="823"/>
      <c r="AH17" s="823"/>
      <c r="AI17" s="823"/>
      <c r="AJ17" s="824"/>
      <c r="AK17" s="805"/>
      <c r="AL17" s="806"/>
      <c r="AM17" s="806"/>
      <c r="AN17" s="806"/>
      <c r="AO17" s="806"/>
      <c r="AP17" s="806"/>
      <c r="AQ17" s="806"/>
      <c r="AR17" s="806"/>
      <c r="AS17" s="806"/>
      <c r="AT17" s="806"/>
      <c r="AU17" s="807"/>
      <c r="AV17" s="807"/>
      <c r="AW17" s="807"/>
      <c r="AX17" s="807"/>
      <c r="AY17" s="808"/>
      <c r="AZ17" s="232"/>
      <c r="BA17" s="232"/>
      <c r="BB17" s="232"/>
      <c r="BC17" s="232"/>
      <c r="BD17" s="232"/>
      <c r="BE17" s="233"/>
      <c r="BF17" s="233"/>
      <c r="BG17" s="233"/>
      <c r="BH17" s="233"/>
      <c r="BI17" s="233"/>
      <c r="BJ17" s="233"/>
      <c r="BK17" s="233"/>
      <c r="BL17" s="233"/>
      <c r="BM17" s="233"/>
      <c r="BN17" s="233"/>
      <c r="BO17" s="233"/>
      <c r="BP17" s="233"/>
      <c r="BQ17" s="238">
        <v>11</v>
      </c>
      <c r="BR17" s="239"/>
      <c r="BS17" s="809"/>
      <c r="BT17" s="810"/>
      <c r="BU17" s="810"/>
      <c r="BV17" s="810"/>
      <c r="BW17" s="810"/>
      <c r="BX17" s="810"/>
      <c r="BY17" s="810"/>
      <c r="BZ17" s="810"/>
      <c r="CA17" s="810"/>
      <c r="CB17" s="810"/>
      <c r="CC17" s="810"/>
      <c r="CD17" s="810"/>
      <c r="CE17" s="810"/>
      <c r="CF17" s="810"/>
      <c r="CG17" s="811"/>
      <c r="CH17" s="812"/>
      <c r="CI17" s="813"/>
      <c r="CJ17" s="813"/>
      <c r="CK17" s="813"/>
      <c r="CL17" s="814"/>
      <c r="CM17" s="812"/>
      <c r="CN17" s="813"/>
      <c r="CO17" s="813"/>
      <c r="CP17" s="813"/>
      <c r="CQ17" s="814"/>
      <c r="CR17" s="812"/>
      <c r="CS17" s="813"/>
      <c r="CT17" s="813"/>
      <c r="CU17" s="813"/>
      <c r="CV17" s="814"/>
      <c r="CW17" s="812"/>
      <c r="CX17" s="813"/>
      <c r="CY17" s="813"/>
      <c r="CZ17" s="813"/>
      <c r="DA17" s="814"/>
      <c r="DB17" s="812"/>
      <c r="DC17" s="813"/>
      <c r="DD17" s="813"/>
      <c r="DE17" s="813"/>
      <c r="DF17" s="814"/>
      <c r="DG17" s="812"/>
      <c r="DH17" s="813"/>
      <c r="DI17" s="813"/>
      <c r="DJ17" s="813"/>
      <c r="DK17" s="814"/>
      <c r="DL17" s="812"/>
      <c r="DM17" s="813"/>
      <c r="DN17" s="813"/>
      <c r="DO17" s="813"/>
      <c r="DP17" s="814"/>
      <c r="DQ17" s="812"/>
      <c r="DR17" s="813"/>
      <c r="DS17" s="813"/>
      <c r="DT17" s="813"/>
      <c r="DU17" s="814"/>
      <c r="DV17" s="809"/>
      <c r="DW17" s="810"/>
      <c r="DX17" s="810"/>
      <c r="DY17" s="810"/>
      <c r="DZ17" s="815"/>
      <c r="EA17" s="234"/>
    </row>
    <row r="18" spans="1:131" s="235" customFormat="1" ht="26.25" customHeight="1" x14ac:dyDescent="0.2">
      <c r="A18" s="238">
        <v>12</v>
      </c>
      <c r="B18" s="816"/>
      <c r="C18" s="817"/>
      <c r="D18" s="817"/>
      <c r="E18" s="817"/>
      <c r="F18" s="817"/>
      <c r="G18" s="817"/>
      <c r="H18" s="817"/>
      <c r="I18" s="817"/>
      <c r="J18" s="817"/>
      <c r="K18" s="817"/>
      <c r="L18" s="817"/>
      <c r="M18" s="817"/>
      <c r="N18" s="817"/>
      <c r="O18" s="817"/>
      <c r="P18" s="818"/>
      <c r="Q18" s="819"/>
      <c r="R18" s="820"/>
      <c r="S18" s="820"/>
      <c r="T18" s="820"/>
      <c r="U18" s="820"/>
      <c r="V18" s="820"/>
      <c r="W18" s="820"/>
      <c r="X18" s="820"/>
      <c r="Y18" s="820"/>
      <c r="Z18" s="820"/>
      <c r="AA18" s="820"/>
      <c r="AB18" s="820"/>
      <c r="AC18" s="820"/>
      <c r="AD18" s="820"/>
      <c r="AE18" s="821"/>
      <c r="AF18" s="822"/>
      <c r="AG18" s="823"/>
      <c r="AH18" s="823"/>
      <c r="AI18" s="823"/>
      <c r="AJ18" s="824"/>
      <c r="AK18" s="805"/>
      <c r="AL18" s="806"/>
      <c r="AM18" s="806"/>
      <c r="AN18" s="806"/>
      <c r="AO18" s="806"/>
      <c r="AP18" s="806"/>
      <c r="AQ18" s="806"/>
      <c r="AR18" s="806"/>
      <c r="AS18" s="806"/>
      <c r="AT18" s="806"/>
      <c r="AU18" s="807"/>
      <c r="AV18" s="807"/>
      <c r="AW18" s="807"/>
      <c r="AX18" s="807"/>
      <c r="AY18" s="808"/>
      <c r="AZ18" s="232"/>
      <c r="BA18" s="232"/>
      <c r="BB18" s="232"/>
      <c r="BC18" s="232"/>
      <c r="BD18" s="232"/>
      <c r="BE18" s="233"/>
      <c r="BF18" s="233"/>
      <c r="BG18" s="233"/>
      <c r="BH18" s="233"/>
      <c r="BI18" s="233"/>
      <c r="BJ18" s="233"/>
      <c r="BK18" s="233"/>
      <c r="BL18" s="233"/>
      <c r="BM18" s="233"/>
      <c r="BN18" s="233"/>
      <c r="BO18" s="233"/>
      <c r="BP18" s="233"/>
      <c r="BQ18" s="238">
        <v>12</v>
      </c>
      <c r="BR18" s="239"/>
      <c r="BS18" s="809"/>
      <c r="BT18" s="810"/>
      <c r="BU18" s="810"/>
      <c r="BV18" s="810"/>
      <c r="BW18" s="810"/>
      <c r="BX18" s="810"/>
      <c r="BY18" s="810"/>
      <c r="BZ18" s="810"/>
      <c r="CA18" s="810"/>
      <c r="CB18" s="810"/>
      <c r="CC18" s="810"/>
      <c r="CD18" s="810"/>
      <c r="CE18" s="810"/>
      <c r="CF18" s="810"/>
      <c r="CG18" s="811"/>
      <c r="CH18" s="812"/>
      <c r="CI18" s="813"/>
      <c r="CJ18" s="813"/>
      <c r="CK18" s="813"/>
      <c r="CL18" s="814"/>
      <c r="CM18" s="812"/>
      <c r="CN18" s="813"/>
      <c r="CO18" s="813"/>
      <c r="CP18" s="813"/>
      <c r="CQ18" s="814"/>
      <c r="CR18" s="812"/>
      <c r="CS18" s="813"/>
      <c r="CT18" s="813"/>
      <c r="CU18" s="813"/>
      <c r="CV18" s="814"/>
      <c r="CW18" s="812"/>
      <c r="CX18" s="813"/>
      <c r="CY18" s="813"/>
      <c r="CZ18" s="813"/>
      <c r="DA18" s="814"/>
      <c r="DB18" s="812"/>
      <c r="DC18" s="813"/>
      <c r="DD18" s="813"/>
      <c r="DE18" s="813"/>
      <c r="DF18" s="814"/>
      <c r="DG18" s="812"/>
      <c r="DH18" s="813"/>
      <c r="DI18" s="813"/>
      <c r="DJ18" s="813"/>
      <c r="DK18" s="814"/>
      <c r="DL18" s="812"/>
      <c r="DM18" s="813"/>
      <c r="DN18" s="813"/>
      <c r="DO18" s="813"/>
      <c r="DP18" s="814"/>
      <c r="DQ18" s="812"/>
      <c r="DR18" s="813"/>
      <c r="DS18" s="813"/>
      <c r="DT18" s="813"/>
      <c r="DU18" s="814"/>
      <c r="DV18" s="809"/>
      <c r="DW18" s="810"/>
      <c r="DX18" s="810"/>
      <c r="DY18" s="810"/>
      <c r="DZ18" s="815"/>
      <c r="EA18" s="234"/>
    </row>
    <row r="19" spans="1:131" s="235" customFormat="1" ht="26.25" customHeight="1" x14ac:dyDescent="0.2">
      <c r="A19" s="238">
        <v>13</v>
      </c>
      <c r="B19" s="816"/>
      <c r="C19" s="817"/>
      <c r="D19" s="817"/>
      <c r="E19" s="817"/>
      <c r="F19" s="817"/>
      <c r="G19" s="817"/>
      <c r="H19" s="817"/>
      <c r="I19" s="817"/>
      <c r="J19" s="817"/>
      <c r="K19" s="817"/>
      <c r="L19" s="817"/>
      <c r="M19" s="817"/>
      <c r="N19" s="817"/>
      <c r="O19" s="817"/>
      <c r="P19" s="818"/>
      <c r="Q19" s="819"/>
      <c r="R19" s="820"/>
      <c r="S19" s="820"/>
      <c r="T19" s="820"/>
      <c r="U19" s="820"/>
      <c r="V19" s="820"/>
      <c r="W19" s="820"/>
      <c r="X19" s="820"/>
      <c r="Y19" s="820"/>
      <c r="Z19" s="820"/>
      <c r="AA19" s="820"/>
      <c r="AB19" s="820"/>
      <c r="AC19" s="820"/>
      <c r="AD19" s="820"/>
      <c r="AE19" s="821"/>
      <c r="AF19" s="822"/>
      <c r="AG19" s="823"/>
      <c r="AH19" s="823"/>
      <c r="AI19" s="823"/>
      <c r="AJ19" s="824"/>
      <c r="AK19" s="805"/>
      <c r="AL19" s="806"/>
      <c r="AM19" s="806"/>
      <c r="AN19" s="806"/>
      <c r="AO19" s="806"/>
      <c r="AP19" s="806"/>
      <c r="AQ19" s="806"/>
      <c r="AR19" s="806"/>
      <c r="AS19" s="806"/>
      <c r="AT19" s="806"/>
      <c r="AU19" s="807"/>
      <c r="AV19" s="807"/>
      <c r="AW19" s="807"/>
      <c r="AX19" s="807"/>
      <c r="AY19" s="808"/>
      <c r="AZ19" s="232"/>
      <c r="BA19" s="232"/>
      <c r="BB19" s="232"/>
      <c r="BC19" s="232"/>
      <c r="BD19" s="232"/>
      <c r="BE19" s="233"/>
      <c r="BF19" s="233"/>
      <c r="BG19" s="233"/>
      <c r="BH19" s="233"/>
      <c r="BI19" s="233"/>
      <c r="BJ19" s="233"/>
      <c r="BK19" s="233"/>
      <c r="BL19" s="233"/>
      <c r="BM19" s="233"/>
      <c r="BN19" s="233"/>
      <c r="BO19" s="233"/>
      <c r="BP19" s="233"/>
      <c r="BQ19" s="238">
        <v>13</v>
      </c>
      <c r="BR19" s="239"/>
      <c r="BS19" s="809"/>
      <c r="BT19" s="810"/>
      <c r="BU19" s="810"/>
      <c r="BV19" s="810"/>
      <c r="BW19" s="810"/>
      <c r="BX19" s="810"/>
      <c r="BY19" s="810"/>
      <c r="BZ19" s="810"/>
      <c r="CA19" s="810"/>
      <c r="CB19" s="810"/>
      <c r="CC19" s="810"/>
      <c r="CD19" s="810"/>
      <c r="CE19" s="810"/>
      <c r="CF19" s="810"/>
      <c r="CG19" s="811"/>
      <c r="CH19" s="812"/>
      <c r="CI19" s="813"/>
      <c r="CJ19" s="813"/>
      <c r="CK19" s="813"/>
      <c r="CL19" s="814"/>
      <c r="CM19" s="812"/>
      <c r="CN19" s="813"/>
      <c r="CO19" s="813"/>
      <c r="CP19" s="813"/>
      <c r="CQ19" s="814"/>
      <c r="CR19" s="812"/>
      <c r="CS19" s="813"/>
      <c r="CT19" s="813"/>
      <c r="CU19" s="813"/>
      <c r="CV19" s="814"/>
      <c r="CW19" s="812"/>
      <c r="CX19" s="813"/>
      <c r="CY19" s="813"/>
      <c r="CZ19" s="813"/>
      <c r="DA19" s="814"/>
      <c r="DB19" s="812"/>
      <c r="DC19" s="813"/>
      <c r="DD19" s="813"/>
      <c r="DE19" s="813"/>
      <c r="DF19" s="814"/>
      <c r="DG19" s="812"/>
      <c r="DH19" s="813"/>
      <c r="DI19" s="813"/>
      <c r="DJ19" s="813"/>
      <c r="DK19" s="814"/>
      <c r="DL19" s="812"/>
      <c r="DM19" s="813"/>
      <c r="DN19" s="813"/>
      <c r="DO19" s="813"/>
      <c r="DP19" s="814"/>
      <c r="DQ19" s="812"/>
      <c r="DR19" s="813"/>
      <c r="DS19" s="813"/>
      <c r="DT19" s="813"/>
      <c r="DU19" s="814"/>
      <c r="DV19" s="809"/>
      <c r="DW19" s="810"/>
      <c r="DX19" s="810"/>
      <c r="DY19" s="810"/>
      <c r="DZ19" s="815"/>
      <c r="EA19" s="234"/>
    </row>
    <row r="20" spans="1:131" s="235" customFormat="1" ht="26.25" customHeight="1" x14ac:dyDescent="0.2">
      <c r="A20" s="238">
        <v>14</v>
      </c>
      <c r="B20" s="816"/>
      <c r="C20" s="817"/>
      <c r="D20" s="817"/>
      <c r="E20" s="817"/>
      <c r="F20" s="817"/>
      <c r="G20" s="817"/>
      <c r="H20" s="817"/>
      <c r="I20" s="817"/>
      <c r="J20" s="817"/>
      <c r="K20" s="817"/>
      <c r="L20" s="817"/>
      <c r="M20" s="817"/>
      <c r="N20" s="817"/>
      <c r="O20" s="817"/>
      <c r="P20" s="818"/>
      <c r="Q20" s="819"/>
      <c r="R20" s="820"/>
      <c r="S20" s="820"/>
      <c r="T20" s="820"/>
      <c r="U20" s="820"/>
      <c r="V20" s="820"/>
      <c r="W20" s="820"/>
      <c r="X20" s="820"/>
      <c r="Y20" s="820"/>
      <c r="Z20" s="820"/>
      <c r="AA20" s="820"/>
      <c r="AB20" s="820"/>
      <c r="AC20" s="820"/>
      <c r="AD20" s="820"/>
      <c r="AE20" s="821"/>
      <c r="AF20" s="822"/>
      <c r="AG20" s="823"/>
      <c r="AH20" s="823"/>
      <c r="AI20" s="823"/>
      <c r="AJ20" s="824"/>
      <c r="AK20" s="805"/>
      <c r="AL20" s="806"/>
      <c r="AM20" s="806"/>
      <c r="AN20" s="806"/>
      <c r="AO20" s="806"/>
      <c r="AP20" s="806"/>
      <c r="AQ20" s="806"/>
      <c r="AR20" s="806"/>
      <c r="AS20" s="806"/>
      <c r="AT20" s="806"/>
      <c r="AU20" s="807"/>
      <c r="AV20" s="807"/>
      <c r="AW20" s="807"/>
      <c r="AX20" s="807"/>
      <c r="AY20" s="808"/>
      <c r="AZ20" s="232"/>
      <c r="BA20" s="232"/>
      <c r="BB20" s="232"/>
      <c r="BC20" s="232"/>
      <c r="BD20" s="232"/>
      <c r="BE20" s="233"/>
      <c r="BF20" s="233"/>
      <c r="BG20" s="233"/>
      <c r="BH20" s="233"/>
      <c r="BI20" s="233"/>
      <c r="BJ20" s="233"/>
      <c r="BK20" s="233"/>
      <c r="BL20" s="233"/>
      <c r="BM20" s="233"/>
      <c r="BN20" s="233"/>
      <c r="BO20" s="233"/>
      <c r="BP20" s="233"/>
      <c r="BQ20" s="238">
        <v>14</v>
      </c>
      <c r="BR20" s="239"/>
      <c r="BS20" s="809"/>
      <c r="BT20" s="810"/>
      <c r="BU20" s="810"/>
      <c r="BV20" s="810"/>
      <c r="BW20" s="810"/>
      <c r="BX20" s="810"/>
      <c r="BY20" s="810"/>
      <c r="BZ20" s="810"/>
      <c r="CA20" s="810"/>
      <c r="CB20" s="810"/>
      <c r="CC20" s="810"/>
      <c r="CD20" s="810"/>
      <c r="CE20" s="810"/>
      <c r="CF20" s="810"/>
      <c r="CG20" s="811"/>
      <c r="CH20" s="812"/>
      <c r="CI20" s="813"/>
      <c r="CJ20" s="813"/>
      <c r="CK20" s="813"/>
      <c r="CL20" s="814"/>
      <c r="CM20" s="812"/>
      <c r="CN20" s="813"/>
      <c r="CO20" s="813"/>
      <c r="CP20" s="813"/>
      <c r="CQ20" s="814"/>
      <c r="CR20" s="812"/>
      <c r="CS20" s="813"/>
      <c r="CT20" s="813"/>
      <c r="CU20" s="813"/>
      <c r="CV20" s="814"/>
      <c r="CW20" s="812"/>
      <c r="CX20" s="813"/>
      <c r="CY20" s="813"/>
      <c r="CZ20" s="813"/>
      <c r="DA20" s="814"/>
      <c r="DB20" s="812"/>
      <c r="DC20" s="813"/>
      <c r="DD20" s="813"/>
      <c r="DE20" s="813"/>
      <c r="DF20" s="814"/>
      <c r="DG20" s="812"/>
      <c r="DH20" s="813"/>
      <c r="DI20" s="813"/>
      <c r="DJ20" s="813"/>
      <c r="DK20" s="814"/>
      <c r="DL20" s="812"/>
      <c r="DM20" s="813"/>
      <c r="DN20" s="813"/>
      <c r="DO20" s="813"/>
      <c r="DP20" s="814"/>
      <c r="DQ20" s="812"/>
      <c r="DR20" s="813"/>
      <c r="DS20" s="813"/>
      <c r="DT20" s="813"/>
      <c r="DU20" s="814"/>
      <c r="DV20" s="809"/>
      <c r="DW20" s="810"/>
      <c r="DX20" s="810"/>
      <c r="DY20" s="810"/>
      <c r="DZ20" s="815"/>
      <c r="EA20" s="234"/>
    </row>
    <row r="21" spans="1:131" s="235" customFormat="1" ht="26.25" customHeight="1" thickBot="1" x14ac:dyDescent="0.25">
      <c r="A21" s="238">
        <v>15</v>
      </c>
      <c r="B21" s="816"/>
      <c r="C21" s="817"/>
      <c r="D21" s="817"/>
      <c r="E21" s="817"/>
      <c r="F21" s="817"/>
      <c r="G21" s="817"/>
      <c r="H21" s="817"/>
      <c r="I21" s="817"/>
      <c r="J21" s="817"/>
      <c r="K21" s="817"/>
      <c r="L21" s="817"/>
      <c r="M21" s="817"/>
      <c r="N21" s="817"/>
      <c r="O21" s="817"/>
      <c r="P21" s="818"/>
      <c r="Q21" s="819"/>
      <c r="R21" s="820"/>
      <c r="S21" s="820"/>
      <c r="T21" s="820"/>
      <c r="U21" s="820"/>
      <c r="V21" s="820"/>
      <c r="W21" s="820"/>
      <c r="X21" s="820"/>
      <c r="Y21" s="820"/>
      <c r="Z21" s="820"/>
      <c r="AA21" s="820"/>
      <c r="AB21" s="820"/>
      <c r="AC21" s="820"/>
      <c r="AD21" s="820"/>
      <c r="AE21" s="821"/>
      <c r="AF21" s="822"/>
      <c r="AG21" s="823"/>
      <c r="AH21" s="823"/>
      <c r="AI21" s="823"/>
      <c r="AJ21" s="824"/>
      <c r="AK21" s="805"/>
      <c r="AL21" s="806"/>
      <c r="AM21" s="806"/>
      <c r="AN21" s="806"/>
      <c r="AO21" s="806"/>
      <c r="AP21" s="806"/>
      <c r="AQ21" s="806"/>
      <c r="AR21" s="806"/>
      <c r="AS21" s="806"/>
      <c r="AT21" s="806"/>
      <c r="AU21" s="807"/>
      <c r="AV21" s="807"/>
      <c r="AW21" s="807"/>
      <c r="AX21" s="807"/>
      <c r="AY21" s="808"/>
      <c r="AZ21" s="232"/>
      <c r="BA21" s="232"/>
      <c r="BB21" s="232"/>
      <c r="BC21" s="232"/>
      <c r="BD21" s="232"/>
      <c r="BE21" s="233"/>
      <c r="BF21" s="233"/>
      <c r="BG21" s="233"/>
      <c r="BH21" s="233"/>
      <c r="BI21" s="233"/>
      <c r="BJ21" s="233"/>
      <c r="BK21" s="233"/>
      <c r="BL21" s="233"/>
      <c r="BM21" s="233"/>
      <c r="BN21" s="233"/>
      <c r="BO21" s="233"/>
      <c r="BP21" s="233"/>
      <c r="BQ21" s="238">
        <v>15</v>
      </c>
      <c r="BR21" s="239"/>
      <c r="BS21" s="809"/>
      <c r="BT21" s="810"/>
      <c r="BU21" s="810"/>
      <c r="BV21" s="810"/>
      <c r="BW21" s="810"/>
      <c r="BX21" s="810"/>
      <c r="BY21" s="810"/>
      <c r="BZ21" s="810"/>
      <c r="CA21" s="810"/>
      <c r="CB21" s="810"/>
      <c r="CC21" s="810"/>
      <c r="CD21" s="810"/>
      <c r="CE21" s="810"/>
      <c r="CF21" s="810"/>
      <c r="CG21" s="811"/>
      <c r="CH21" s="812"/>
      <c r="CI21" s="813"/>
      <c r="CJ21" s="813"/>
      <c r="CK21" s="813"/>
      <c r="CL21" s="814"/>
      <c r="CM21" s="812"/>
      <c r="CN21" s="813"/>
      <c r="CO21" s="813"/>
      <c r="CP21" s="813"/>
      <c r="CQ21" s="814"/>
      <c r="CR21" s="812"/>
      <c r="CS21" s="813"/>
      <c r="CT21" s="813"/>
      <c r="CU21" s="813"/>
      <c r="CV21" s="814"/>
      <c r="CW21" s="812"/>
      <c r="CX21" s="813"/>
      <c r="CY21" s="813"/>
      <c r="CZ21" s="813"/>
      <c r="DA21" s="814"/>
      <c r="DB21" s="812"/>
      <c r="DC21" s="813"/>
      <c r="DD21" s="813"/>
      <c r="DE21" s="813"/>
      <c r="DF21" s="814"/>
      <c r="DG21" s="812"/>
      <c r="DH21" s="813"/>
      <c r="DI21" s="813"/>
      <c r="DJ21" s="813"/>
      <c r="DK21" s="814"/>
      <c r="DL21" s="812"/>
      <c r="DM21" s="813"/>
      <c r="DN21" s="813"/>
      <c r="DO21" s="813"/>
      <c r="DP21" s="814"/>
      <c r="DQ21" s="812"/>
      <c r="DR21" s="813"/>
      <c r="DS21" s="813"/>
      <c r="DT21" s="813"/>
      <c r="DU21" s="814"/>
      <c r="DV21" s="809"/>
      <c r="DW21" s="810"/>
      <c r="DX21" s="810"/>
      <c r="DY21" s="810"/>
      <c r="DZ21" s="815"/>
      <c r="EA21" s="234"/>
    </row>
    <row r="22" spans="1:131" s="235" customFormat="1" ht="26.25" customHeight="1" x14ac:dyDescent="0.2">
      <c r="A22" s="238">
        <v>16</v>
      </c>
      <c r="B22" s="816"/>
      <c r="C22" s="817"/>
      <c r="D22" s="817"/>
      <c r="E22" s="817"/>
      <c r="F22" s="817"/>
      <c r="G22" s="817"/>
      <c r="H22" s="817"/>
      <c r="I22" s="817"/>
      <c r="J22" s="817"/>
      <c r="K22" s="817"/>
      <c r="L22" s="817"/>
      <c r="M22" s="817"/>
      <c r="N22" s="817"/>
      <c r="O22" s="817"/>
      <c r="P22" s="818"/>
      <c r="Q22" s="835"/>
      <c r="R22" s="836"/>
      <c r="S22" s="836"/>
      <c r="T22" s="836"/>
      <c r="U22" s="836"/>
      <c r="V22" s="836"/>
      <c r="W22" s="836"/>
      <c r="X22" s="836"/>
      <c r="Y22" s="836"/>
      <c r="Z22" s="836"/>
      <c r="AA22" s="836"/>
      <c r="AB22" s="836"/>
      <c r="AC22" s="836"/>
      <c r="AD22" s="836"/>
      <c r="AE22" s="837"/>
      <c r="AF22" s="822"/>
      <c r="AG22" s="823"/>
      <c r="AH22" s="823"/>
      <c r="AI22" s="823"/>
      <c r="AJ22" s="824"/>
      <c r="AK22" s="838"/>
      <c r="AL22" s="839"/>
      <c r="AM22" s="839"/>
      <c r="AN22" s="839"/>
      <c r="AO22" s="839"/>
      <c r="AP22" s="839"/>
      <c r="AQ22" s="839"/>
      <c r="AR22" s="839"/>
      <c r="AS22" s="839"/>
      <c r="AT22" s="839"/>
      <c r="AU22" s="840"/>
      <c r="AV22" s="840"/>
      <c r="AW22" s="840"/>
      <c r="AX22" s="840"/>
      <c r="AY22" s="841"/>
      <c r="AZ22" s="842" t="s">
        <v>375</v>
      </c>
      <c r="BA22" s="842"/>
      <c r="BB22" s="842"/>
      <c r="BC22" s="842"/>
      <c r="BD22" s="843"/>
      <c r="BE22" s="233"/>
      <c r="BF22" s="233"/>
      <c r="BG22" s="233"/>
      <c r="BH22" s="233"/>
      <c r="BI22" s="233"/>
      <c r="BJ22" s="233"/>
      <c r="BK22" s="233"/>
      <c r="BL22" s="233"/>
      <c r="BM22" s="233"/>
      <c r="BN22" s="233"/>
      <c r="BO22" s="233"/>
      <c r="BP22" s="233"/>
      <c r="BQ22" s="238">
        <v>16</v>
      </c>
      <c r="BR22" s="239"/>
      <c r="BS22" s="809"/>
      <c r="BT22" s="810"/>
      <c r="BU22" s="810"/>
      <c r="BV22" s="810"/>
      <c r="BW22" s="810"/>
      <c r="BX22" s="810"/>
      <c r="BY22" s="810"/>
      <c r="BZ22" s="810"/>
      <c r="CA22" s="810"/>
      <c r="CB22" s="810"/>
      <c r="CC22" s="810"/>
      <c r="CD22" s="810"/>
      <c r="CE22" s="810"/>
      <c r="CF22" s="810"/>
      <c r="CG22" s="811"/>
      <c r="CH22" s="812"/>
      <c r="CI22" s="813"/>
      <c r="CJ22" s="813"/>
      <c r="CK22" s="813"/>
      <c r="CL22" s="814"/>
      <c r="CM22" s="812"/>
      <c r="CN22" s="813"/>
      <c r="CO22" s="813"/>
      <c r="CP22" s="813"/>
      <c r="CQ22" s="814"/>
      <c r="CR22" s="812"/>
      <c r="CS22" s="813"/>
      <c r="CT22" s="813"/>
      <c r="CU22" s="813"/>
      <c r="CV22" s="814"/>
      <c r="CW22" s="812"/>
      <c r="CX22" s="813"/>
      <c r="CY22" s="813"/>
      <c r="CZ22" s="813"/>
      <c r="DA22" s="814"/>
      <c r="DB22" s="812"/>
      <c r="DC22" s="813"/>
      <c r="DD22" s="813"/>
      <c r="DE22" s="813"/>
      <c r="DF22" s="814"/>
      <c r="DG22" s="812"/>
      <c r="DH22" s="813"/>
      <c r="DI22" s="813"/>
      <c r="DJ22" s="813"/>
      <c r="DK22" s="814"/>
      <c r="DL22" s="812"/>
      <c r="DM22" s="813"/>
      <c r="DN22" s="813"/>
      <c r="DO22" s="813"/>
      <c r="DP22" s="814"/>
      <c r="DQ22" s="812"/>
      <c r="DR22" s="813"/>
      <c r="DS22" s="813"/>
      <c r="DT22" s="813"/>
      <c r="DU22" s="814"/>
      <c r="DV22" s="809"/>
      <c r="DW22" s="810"/>
      <c r="DX22" s="810"/>
      <c r="DY22" s="810"/>
      <c r="DZ22" s="815"/>
      <c r="EA22" s="234"/>
    </row>
    <row r="23" spans="1:131" s="235" customFormat="1" ht="26.25" customHeight="1" thickBot="1" x14ac:dyDescent="0.25">
      <c r="A23" s="240" t="s">
        <v>376</v>
      </c>
      <c r="B23" s="825" t="s">
        <v>377</v>
      </c>
      <c r="C23" s="826"/>
      <c r="D23" s="826"/>
      <c r="E23" s="826"/>
      <c r="F23" s="826"/>
      <c r="G23" s="826"/>
      <c r="H23" s="826"/>
      <c r="I23" s="826"/>
      <c r="J23" s="826"/>
      <c r="K23" s="826"/>
      <c r="L23" s="826"/>
      <c r="M23" s="826"/>
      <c r="N23" s="826"/>
      <c r="O23" s="826"/>
      <c r="P23" s="827"/>
      <c r="Q23" s="828"/>
      <c r="R23" s="829"/>
      <c r="S23" s="829"/>
      <c r="T23" s="829"/>
      <c r="U23" s="829"/>
      <c r="V23" s="829"/>
      <c r="W23" s="829"/>
      <c r="X23" s="829"/>
      <c r="Y23" s="829"/>
      <c r="Z23" s="829"/>
      <c r="AA23" s="829"/>
      <c r="AB23" s="829"/>
      <c r="AC23" s="829"/>
      <c r="AD23" s="829"/>
      <c r="AE23" s="830"/>
      <c r="AF23" s="831">
        <v>49</v>
      </c>
      <c r="AG23" s="829"/>
      <c r="AH23" s="829"/>
      <c r="AI23" s="829"/>
      <c r="AJ23" s="832"/>
      <c r="AK23" s="833"/>
      <c r="AL23" s="834"/>
      <c r="AM23" s="834"/>
      <c r="AN23" s="834"/>
      <c r="AO23" s="834"/>
      <c r="AP23" s="829"/>
      <c r="AQ23" s="829"/>
      <c r="AR23" s="829"/>
      <c r="AS23" s="829"/>
      <c r="AT23" s="829"/>
      <c r="AU23" s="845"/>
      <c r="AV23" s="845"/>
      <c r="AW23" s="845"/>
      <c r="AX23" s="845"/>
      <c r="AY23" s="846"/>
      <c r="AZ23" s="847" t="s">
        <v>122</v>
      </c>
      <c r="BA23" s="848"/>
      <c r="BB23" s="848"/>
      <c r="BC23" s="848"/>
      <c r="BD23" s="849"/>
      <c r="BE23" s="233"/>
      <c r="BF23" s="233"/>
      <c r="BG23" s="233"/>
      <c r="BH23" s="233"/>
      <c r="BI23" s="233"/>
      <c r="BJ23" s="233"/>
      <c r="BK23" s="233"/>
      <c r="BL23" s="233"/>
      <c r="BM23" s="233"/>
      <c r="BN23" s="233"/>
      <c r="BO23" s="233"/>
      <c r="BP23" s="233"/>
      <c r="BQ23" s="238">
        <v>17</v>
      </c>
      <c r="BR23" s="239"/>
      <c r="BS23" s="809"/>
      <c r="BT23" s="810"/>
      <c r="BU23" s="810"/>
      <c r="BV23" s="810"/>
      <c r="BW23" s="810"/>
      <c r="BX23" s="810"/>
      <c r="BY23" s="810"/>
      <c r="BZ23" s="810"/>
      <c r="CA23" s="810"/>
      <c r="CB23" s="810"/>
      <c r="CC23" s="810"/>
      <c r="CD23" s="810"/>
      <c r="CE23" s="810"/>
      <c r="CF23" s="810"/>
      <c r="CG23" s="811"/>
      <c r="CH23" s="812"/>
      <c r="CI23" s="813"/>
      <c r="CJ23" s="813"/>
      <c r="CK23" s="813"/>
      <c r="CL23" s="814"/>
      <c r="CM23" s="812"/>
      <c r="CN23" s="813"/>
      <c r="CO23" s="813"/>
      <c r="CP23" s="813"/>
      <c r="CQ23" s="814"/>
      <c r="CR23" s="812"/>
      <c r="CS23" s="813"/>
      <c r="CT23" s="813"/>
      <c r="CU23" s="813"/>
      <c r="CV23" s="814"/>
      <c r="CW23" s="812"/>
      <c r="CX23" s="813"/>
      <c r="CY23" s="813"/>
      <c r="CZ23" s="813"/>
      <c r="DA23" s="814"/>
      <c r="DB23" s="812"/>
      <c r="DC23" s="813"/>
      <c r="DD23" s="813"/>
      <c r="DE23" s="813"/>
      <c r="DF23" s="814"/>
      <c r="DG23" s="812"/>
      <c r="DH23" s="813"/>
      <c r="DI23" s="813"/>
      <c r="DJ23" s="813"/>
      <c r="DK23" s="814"/>
      <c r="DL23" s="812"/>
      <c r="DM23" s="813"/>
      <c r="DN23" s="813"/>
      <c r="DO23" s="813"/>
      <c r="DP23" s="814"/>
      <c r="DQ23" s="812"/>
      <c r="DR23" s="813"/>
      <c r="DS23" s="813"/>
      <c r="DT23" s="813"/>
      <c r="DU23" s="814"/>
      <c r="DV23" s="809"/>
      <c r="DW23" s="810"/>
      <c r="DX23" s="810"/>
      <c r="DY23" s="810"/>
      <c r="DZ23" s="815"/>
      <c r="EA23" s="234"/>
    </row>
    <row r="24" spans="1:131" s="235" customFormat="1" ht="26.25" customHeight="1" x14ac:dyDescent="0.2">
      <c r="A24" s="844" t="s">
        <v>378</v>
      </c>
      <c r="B24" s="844"/>
      <c r="C24" s="844"/>
      <c r="D24" s="844"/>
      <c r="E24" s="844"/>
      <c r="F24" s="844"/>
      <c r="G24" s="844"/>
      <c r="H24" s="844"/>
      <c r="I24" s="844"/>
      <c r="J24" s="844"/>
      <c r="K24" s="844"/>
      <c r="L24" s="844"/>
      <c r="M24" s="844"/>
      <c r="N24" s="844"/>
      <c r="O24" s="844"/>
      <c r="P24" s="844"/>
      <c r="Q24" s="844"/>
      <c r="R24" s="844"/>
      <c r="S24" s="844"/>
      <c r="T24" s="844"/>
      <c r="U24" s="844"/>
      <c r="V24" s="844"/>
      <c r="W24" s="844"/>
      <c r="X24" s="844"/>
      <c r="Y24" s="844"/>
      <c r="Z24" s="844"/>
      <c r="AA24" s="844"/>
      <c r="AB24" s="844"/>
      <c r="AC24" s="844"/>
      <c r="AD24" s="844"/>
      <c r="AE24" s="844"/>
      <c r="AF24" s="844"/>
      <c r="AG24" s="844"/>
      <c r="AH24" s="844"/>
      <c r="AI24" s="844"/>
      <c r="AJ24" s="844"/>
      <c r="AK24" s="844"/>
      <c r="AL24" s="844"/>
      <c r="AM24" s="844"/>
      <c r="AN24" s="844"/>
      <c r="AO24" s="844"/>
      <c r="AP24" s="844"/>
      <c r="AQ24" s="844"/>
      <c r="AR24" s="844"/>
      <c r="AS24" s="844"/>
      <c r="AT24" s="844"/>
      <c r="AU24" s="844"/>
      <c r="AV24" s="844"/>
      <c r="AW24" s="844"/>
      <c r="AX24" s="844"/>
      <c r="AY24" s="844"/>
      <c r="AZ24" s="232"/>
      <c r="BA24" s="232"/>
      <c r="BB24" s="232"/>
      <c r="BC24" s="232"/>
      <c r="BD24" s="232"/>
      <c r="BE24" s="233"/>
      <c r="BF24" s="233"/>
      <c r="BG24" s="233"/>
      <c r="BH24" s="233"/>
      <c r="BI24" s="233"/>
      <c r="BJ24" s="233"/>
      <c r="BK24" s="233"/>
      <c r="BL24" s="233"/>
      <c r="BM24" s="233"/>
      <c r="BN24" s="233"/>
      <c r="BO24" s="233"/>
      <c r="BP24" s="233"/>
      <c r="BQ24" s="238">
        <v>18</v>
      </c>
      <c r="BR24" s="239"/>
      <c r="BS24" s="809"/>
      <c r="BT24" s="810"/>
      <c r="BU24" s="810"/>
      <c r="BV24" s="810"/>
      <c r="BW24" s="810"/>
      <c r="BX24" s="810"/>
      <c r="BY24" s="810"/>
      <c r="BZ24" s="810"/>
      <c r="CA24" s="810"/>
      <c r="CB24" s="810"/>
      <c r="CC24" s="810"/>
      <c r="CD24" s="810"/>
      <c r="CE24" s="810"/>
      <c r="CF24" s="810"/>
      <c r="CG24" s="811"/>
      <c r="CH24" s="812"/>
      <c r="CI24" s="813"/>
      <c r="CJ24" s="813"/>
      <c r="CK24" s="813"/>
      <c r="CL24" s="814"/>
      <c r="CM24" s="812"/>
      <c r="CN24" s="813"/>
      <c r="CO24" s="813"/>
      <c r="CP24" s="813"/>
      <c r="CQ24" s="814"/>
      <c r="CR24" s="812"/>
      <c r="CS24" s="813"/>
      <c r="CT24" s="813"/>
      <c r="CU24" s="813"/>
      <c r="CV24" s="814"/>
      <c r="CW24" s="812"/>
      <c r="CX24" s="813"/>
      <c r="CY24" s="813"/>
      <c r="CZ24" s="813"/>
      <c r="DA24" s="814"/>
      <c r="DB24" s="812"/>
      <c r="DC24" s="813"/>
      <c r="DD24" s="813"/>
      <c r="DE24" s="813"/>
      <c r="DF24" s="814"/>
      <c r="DG24" s="812"/>
      <c r="DH24" s="813"/>
      <c r="DI24" s="813"/>
      <c r="DJ24" s="813"/>
      <c r="DK24" s="814"/>
      <c r="DL24" s="812"/>
      <c r="DM24" s="813"/>
      <c r="DN24" s="813"/>
      <c r="DO24" s="813"/>
      <c r="DP24" s="814"/>
      <c r="DQ24" s="812"/>
      <c r="DR24" s="813"/>
      <c r="DS24" s="813"/>
      <c r="DT24" s="813"/>
      <c r="DU24" s="814"/>
      <c r="DV24" s="809"/>
      <c r="DW24" s="810"/>
      <c r="DX24" s="810"/>
      <c r="DY24" s="810"/>
      <c r="DZ24" s="815"/>
      <c r="EA24" s="234"/>
    </row>
    <row r="25" spans="1:131" ht="26.25" customHeight="1" thickBot="1" x14ac:dyDescent="0.25">
      <c r="A25" s="761" t="s">
        <v>379</v>
      </c>
      <c r="B25" s="761"/>
      <c r="C25" s="761"/>
      <c r="D25" s="761"/>
      <c r="E25" s="761"/>
      <c r="F25" s="761"/>
      <c r="G25" s="761"/>
      <c r="H25" s="761"/>
      <c r="I25" s="761"/>
      <c r="J25" s="761"/>
      <c r="K25" s="761"/>
      <c r="L25" s="761"/>
      <c r="M25" s="761"/>
      <c r="N25" s="761"/>
      <c r="O25" s="761"/>
      <c r="P25" s="761"/>
      <c r="Q25" s="761"/>
      <c r="R25" s="761"/>
      <c r="S25" s="761"/>
      <c r="T25" s="761"/>
      <c r="U25" s="761"/>
      <c r="V25" s="761"/>
      <c r="W25" s="761"/>
      <c r="X25" s="761"/>
      <c r="Y25" s="761"/>
      <c r="Z25" s="761"/>
      <c r="AA25" s="761"/>
      <c r="AB25" s="761"/>
      <c r="AC25" s="761"/>
      <c r="AD25" s="761"/>
      <c r="AE25" s="761"/>
      <c r="AF25" s="761"/>
      <c r="AG25" s="761"/>
      <c r="AH25" s="761"/>
      <c r="AI25" s="761"/>
      <c r="AJ25" s="761"/>
      <c r="AK25" s="761"/>
      <c r="AL25" s="761"/>
      <c r="AM25" s="761"/>
      <c r="AN25" s="761"/>
      <c r="AO25" s="761"/>
      <c r="AP25" s="761"/>
      <c r="AQ25" s="761"/>
      <c r="AR25" s="761"/>
      <c r="AS25" s="761"/>
      <c r="AT25" s="761"/>
      <c r="AU25" s="761"/>
      <c r="AV25" s="761"/>
      <c r="AW25" s="761"/>
      <c r="AX25" s="761"/>
      <c r="AY25" s="761"/>
      <c r="AZ25" s="761"/>
      <c r="BA25" s="761"/>
      <c r="BB25" s="761"/>
      <c r="BC25" s="761"/>
      <c r="BD25" s="761"/>
      <c r="BE25" s="761"/>
      <c r="BF25" s="761"/>
      <c r="BG25" s="761"/>
      <c r="BH25" s="761"/>
      <c r="BI25" s="761"/>
      <c r="BJ25" s="232"/>
      <c r="BK25" s="232"/>
      <c r="BL25" s="232"/>
      <c r="BM25" s="232"/>
      <c r="BN25" s="232"/>
      <c r="BO25" s="241"/>
      <c r="BP25" s="241"/>
      <c r="BQ25" s="238">
        <v>19</v>
      </c>
      <c r="BR25" s="239"/>
      <c r="BS25" s="809"/>
      <c r="BT25" s="810"/>
      <c r="BU25" s="810"/>
      <c r="BV25" s="810"/>
      <c r="BW25" s="810"/>
      <c r="BX25" s="810"/>
      <c r="BY25" s="810"/>
      <c r="BZ25" s="810"/>
      <c r="CA25" s="810"/>
      <c r="CB25" s="810"/>
      <c r="CC25" s="810"/>
      <c r="CD25" s="810"/>
      <c r="CE25" s="810"/>
      <c r="CF25" s="810"/>
      <c r="CG25" s="811"/>
      <c r="CH25" s="812"/>
      <c r="CI25" s="813"/>
      <c r="CJ25" s="813"/>
      <c r="CK25" s="813"/>
      <c r="CL25" s="814"/>
      <c r="CM25" s="812"/>
      <c r="CN25" s="813"/>
      <c r="CO25" s="813"/>
      <c r="CP25" s="813"/>
      <c r="CQ25" s="814"/>
      <c r="CR25" s="812"/>
      <c r="CS25" s="813"/>
      <c r="CT25" s="813"/>
      <c r="CU25" s="813"/>
      <c r="CV25" s="814"/>
      <c r="CW25" s="812"/>
      <c r="CX25" s="813"/>
      <c r="CY25" s="813"/>
      <c r="CZ25" s="813"/>
      <c r="DA25" s="814"/>
      <c r="DB25" s="812"/>
      <c r="DC25" s="813"/>
      <c r="DD25" s="813"/>
      <c r="DE25" s="813"/>
      <c r="DF25" s="814"/>
      <c r="DG25" s="812"/>
      <c r="DH25" s="813"/>
      <c r="DI25" s="813"/>
      <c r="DJ25" s="813"/>
      <c r="DK25" s="814"/>
      <c r="DL25" s="812"/>
      <c r="DM25" s="813"/>
      <c r="DN25" s="813"/>
      <c r="DO25" s="813"/>
      <c r="DP25" s="814"/>
      <c r="DQ25" s="812"/>
      <c r="DR25" s="813"/>
      <c r="DS25" s="813"/>
      <c r="DT25" s="813"/>
      <c r="DU25" s="814"/>
      <c r="DV25" s="809"/>
      <c r="DW25" s="810"/>
      <c r="DX25" s="810"/>
      <c r="DY25" s="810"/>
      <c r="DZ25" s="815"/>
      <c r="EA25" s="230"/>
    </row>
    <row r="26" spans="1:131" ht="26.25" customHeight="1" x14ac:dyDescent="0.2">
      <c r="A26" s="763" t="s">
        <v>357</v>
      </c>
      <c r="B26" s="764"/>
      <c r="C26" s="764"/>
      <c r="D26" s="764"/>
      <c r="E26" s="764"/>
      <c r="F26" s="764"/>
      <c r="G26" s="764"/>
      <c r="H26" s="764"/>
      <c r="I26" s="764"/>
      <c r="J26" s="764"/>
      <c r="K26" s="764"/>
      <c r="L26" s="764"/>
      <c r="M26" s="764"/>
      <c r="N26" s="764"/>
      <c r="O26" s="764"/>
      <c r="P26" s="765"/>
      <c r="Q26" s="769" t="s">
        <v>380</v>
      </c>
      <c r="R26" s="770"/>
      <c r="S26" s="770"/>
      <c r="T26" s="770"/>
      <c r="U26" s="771"/>
      <c r="V26" s="769" t="s">
        <v>381</v>
      </c>
      <c r="W26" s="770"/>
      <c r="X26" s="770"/>
      <c r="Y26" s="770"/>
      <c r="Z26" s="771"/>
      <c r="AA26" s="769" t="s">
        <v>382</v>
      </c>
      <c r="AB26" s="770"/>
      <c r="AC26" s="770"/>
      <c r="AD26" s="770"/>
      <c r="AE26" s="770"/>
      <c r="AF26" s="850" t="s">
        <v>383</v>
      </c>
      <c r="AG26" s="851"/>
      <c r="AH26" s="851"/>
      <c r="AI26" s="851"/>
      <c r="AJ26" s="852"/>
      <c r="AK26" s="770" t="s">
        <v>384</v>
      </c>
      <c r="AL26" s="770"/>
      <c r="AM26" s="770"/>
      <c r="AN26" s="770"/>
      <c r="AO26" s="771"/>
      <c r="AP26" s="769" t="s">
        <v>385</v>
      </c>
      <c r="AQ26" s="770"/>
      <c r="AR26" s="770"/>
      <c r="AS26" s="770"/>
      <c r="AT26" s="771"/>
      <c r="AU26" s="769" t="s">
        <v>386</v>
      </c>
      <c r="AV26" s="770"/>
      <c r="AW26" s="770"/>
      <c r="AX26" s="770"/>
      <c r="AY26" s="771"/>
      <c r="AZ26" s="769" t="s">
        <v>387</v>
      </c>
      <c r="BA26" s="770"/>
      <c r="BB26" s="770"/>
      <c r="BC26" s="770"/>
      <c r="BD26" s="771"/>
      <c r="BE26" s="769" t="s">
        <v>364</v>
      </c>
      <c r="BF26" s="770"/>
      <c r="BG26" s="770"/>
      <c r="BH26" s="770"/>
      <c r="BI26" s="776"/>
      <c r="BJ26" s="232"/>
      <c r="BK26" s="232"/>
      <c r="BL26" s="232"/>
      <c r="BM26" s="232"/>
      <c r="BN26" s="232"/>
      <c r="BO26" s="241"/>
      <c r="BP26" s="241"/>
      <c r="BQ26" s="238">
        <v>20</v>
      </c>
      <c r="BR26" s="239"/>
      <c r="BS26" s="809"/>
      <c r="BT26" s="810"/>
      <c r="BU26" s="810"/>
      <c r="BV26" s="810"/>
      <c r="BW26" s="810"/>
      <c r="BX26" s="810"/>
      <c r="BY26" s="810"/>
      <c r="BZ26" s="810"/>
      <c r="CA26" s="810"/>
      <c r="CB26" s="810"/>
      <c r="CC26" s="810"/>
      <c r="CD26" s="810"/>
      <c r="CE26" s="810"/>
      <c r="CF26" s="810"/>
      <c r="CG26" s="811"/>
      <c r="CH26" s="812"/>
      <c r="CI26" s="813"/>
      <c r="CJ26" s="813"/>
      <c r="CK26" s="813"/>
      <c r="CL26" s="814"/>
      <c r="CM26" s="812"/>
      <c r="CN26" s="813"/>
      <c r="CO26" s="813"/>
      <c r="CP26" s="813"/>
      <c r="CQ26" s="814"/>
      <c r="CR26" s="812"/>
      <c r="CS26" s="813"/>
      <c r="CT26" s="813"/>
      <c r="CU26" s="813"/>
      <c r="CV26" s="814"/>
      <c r="CW26" s="812"/>
      <c r="CX26" s="813"/>
      <c r="CY26" s="813"/>
      <c r="CZ26" s="813"/>
      <c r="DA26" s="814"/>
      <c r="DB26" s="812"/>
      <c r="DC26" s="813"/>
      <c r="DD26" s="813"/>
      <c r="DE26" s="813"/>
      <c r="DF26" s="814"/>
      <c r="DG26" s="812"/>
      <c r="DH26" s="813"/>
      <c r="DI26" s="813"/>
      <c r="DJ26" s="813"/>
      <c r="DK26" s="814"/>
      <c r="DL26" s="812"/>
      <c r="DM26" s="813"/>
      <c r="DN26" s="813"/>
      <c r="DO26" s="813"/>
      <c r="DP26" s="814"/>
      <c r="DQ26" s="812"/>
      <c r="DR26" s="813"/>
      <c r="DS26" s="813"/>
      <c r="DT26" s="813"/>
      <c r="DU26" s="814"/>
      <c r="DV26" s="809"/>
      <c r="DW26" s="810"/>
      <c r="DX26" s="810"/>
      <c r="DY26" s="810"/>
      <c r="DZ26" s="815"/>
      <c r="EA26" s="230"/>
    </row>
    <row r="27" spans="1:131" ht="26.25" customHeight="1" thickBot="1" x14ac:dyDescent="0.25">
      <c r="A27" s="766"/>
      <c r="B27" s="767"/>
      <c r="C27" s="767"/>
      <c r="D27" s="767"/>
      <c r="E27" s="767"/>
      <c r="F27" s="767"/>
      <c r="G27" s="767"/>
      <c r="H27" s="767"/>
      <c r="I27" s="767"/>
      <c r="J27" s="767"/>
      <c r="K27" s="767"/>
      <c r="L27" s="767"/>
      <c r="M27" s="767"/>
      <c r="N27" s="767"/>
      <c r="O27" s="767"/>
      <c r="P27" s="768"/>
      <c r="Q27" s="772"/>
      <c r="R27" s="773"/>
      <c r="S27" s="773"/>
      <c r="T27" s="773"/>
      <c r="U27" s="774"/>
      <c r="V27" s="772"/>
      <c r="W27" s="773"/>
      <c r="X27" s="773"/>
      <c r="Y27" s="773"/>
      <c r="Z27" s="774"/>
      <c r="AA27" s="772"/>
      <c r="AB27" s="773"/>
      <c r="AC27" s="773"/>
      <c r="AD27" s="773"/>
      <c r="AE27" s="773"/>
      <c r="AF27" s="853"/>
      <c r="AG27" s="854"/>
      <c r="AH27" s="854"/>
      <c r="AI27" s="854"/>
      <c r="AJ27" s="855"/>
      <c r="AK27" s="773"/>
      <c r="AL27" s="773"/>
      <c r="AM27" s="773"/>
      <c r="AN27" s="773"/>
      <c r="AO27" s="774"/>
      <c r="AP27" s="772"/>
      <c r="AQ27" s="773"/>
      <c r="AR27" s="773"/>
      <c r="AS27" s="773"/>
      <c r="AT27" s="774"/>
      <c r="AU27" s="772"/>
      <c r="AV27" s="773"/>
      <c r="AW27" s="773"/>
      <c r="AX27" s="773"/>
      <c r="AY27" s="774"/>
      <c r="AZ27" s="772"/>
      <c r="BA27" s="773"/>
      <c r="BB27" s="773"/>
      <c r="BC27" s="773"/>
      <c r="BD27" s="774"/>
      <c r="BE27" s="772"/>
      <c r="BF27" s="773"/>
      <c r="BG27" s="773"/>
      <c r="BH27" s="773"/>
      <c r="BI27" s="778"/>
      <c r="BJ27" s="232"/>
      <c r="BK27" s="232"/>
      <c r="BL27" s="232"/>
      <c r="BM27" s="232"/>
      <c r="BN27" s="232"/>
      <c r="BO27" s="241"/>
      <c r="BP27" s="241"/>
      <c r="BQ27" s="238">
        <v>21</v>
      </c>
      <c r="BR27" s="239"/>
      <c r="BS27" s="809"/>
      <c r="BT27" s="810"/>
      <c r="BU27" s="810"/>
      <c r="BV27" s="810"/>
      <c r="BW27" s="810"/>
      <c r="BX27" s="810"/>
      <c r="BY27" s="810"/>
      <c r="BZ27" s="810"/>
      <c r="CA27" s="810"/>
      <c r="CB27" s="810"/>
      <c r="CC27" s="810"/>
      <c r="CD27" s="810"/>
      <c r="CE27" s="810"/>
      <c r="CF27" s="810"/>
      <c r="CG27" s="811"/>
      <c r="CH27" s="812"/>
      <c r="CI27" s="813"/>
      <c r="CJ27" s="813"/>
      <c r="CK27" s="813"/>
      <c r="CL27" s="814"/>
      <c r="CM27" s="812"/>
      <c r="CN27" s="813"/>
      <c r="CO27" s="813"/>
      <c r="CP27" s="813"/>
      <c r="CQ27" s="814"/>
      <c r="CR27" s="812"/>
      <c r="CS27" s="813"/>
      <c r="CT27" s="813"/>
      <c r="CU27" s="813"/>
      <c r="CV27" s="814"/>
      <c r="CW27" s="812"/>
      <c r="CX27" s="813"/>
      <c r="CY27" s="813"/>
      <c r="CZ27" s="813"/>
      <c r="DA27" s="814"/>
      <c r="DB27" s="812"/>
      <c r="DC27" s="813"/>
      <c r="DD27" s="813"/>
      <c r="DE27" s="813"/>
      <c r="DF27" s="814"/>
      <c r="DG27" s="812"/>
      <c r="DH27" s="813"/>
      <c r="DI27" s="813"/>
      <c r="DJ27" s="813"/>
      <c r="DK27" s="814"/>
      <c r="DL27" s="812"/>
      <c r="DM27" s="813"/>
      <c r="DN27" s="813"/>
      <c r="DO27" s="813"/>
      <c r="DP27" s="814"/>
      <c r="DQ27" s="812"/>
      <c r="DR27" s="813"/>
      <c r="DS27" s="813"/>
      <c r="DT27" s="813"/>
      <c r="DU27" s="814"/>
      <c r="DV27" s="809"/>
      <c r="DW27" s="810"/>
      <c r="DX27" s="810"/>
      <c r="DY27" s="810"/>
      <c r="DZ27" s="815"/>
      <c r="EA27" s="230"/>
    </row>
    <row r="28" spans="1:131" ht="26.25" customHeight="1" thickTop="1" x14ac:dyDescent="0.2">
      <c r="A28" s="242">
        <v>1</v>
      </c>
      <c r="B28" s="785" t="s">
        <v>388</v>
      </c>
      <c r="C28" s="786"/>
      <c r="D28" s="786"/>
      <c r="E28" s="786"/>
      <c r="F28" s="786"/>
      <c r="G28" s="786"/>
      <c r="H28" s="786"/>
      <c r="I28" s="786"/>
      <c r="J28" s="786"/>
      <c r="K28" s="786"/>
      <c r="L28" s="786"/>
      <c r="M28" s="786"/>
      <c r="N28" s="786"/>
      <c r="O28" s="786"/>
      <c r="P28" s="787"/>
      <c r="Q28" s="858">
        <v>386</v>
      </c>
      <c r="R28" s="859"/>
      <c r="S28" s="859"/>
      <c r="T28" s="859"/>
      <c r="U28" s="859"/>
      <c r="V28" s="859">
        <v>386</v>
      </c>
      <c r="W28" s="859"/>
      <c r="X28" s="859"/>
      <c r="Y28" s="859"/>
      <c r="Z28" s="859"/>
      <c r="AA28" s="859">
        <v>0</v>
      </c>
      <c r="AB28" s="859"/>
      <c r="AC28" s="859"/>
      <c r="AD28" s="859"/>
      <c r="AE28" s="860"/>
      <c r="AF28" s="861">
        <v>0</v>
      </c>
      <c r="AG28" s="859"/>
      <c r="AH28" s="859"/>
      <c r="AI28" s="859"/>
      <c r="AJ28" s="862"/>
      <c r="AK28" s="863">
        <v>42</v>
      </c>
      <c r="AL28" s="864"/>
      <c r="AM28" s="864"/>
      <c r="AN28" s="864"/>
      <c r="AO28" s="864"/>
      <c r="AP28" s="864" t="s">
        <v>539</v>
      </c>
      <c r="AQ28" s="864"/>
      <c r="AR28" s="864"/>
      <c r="AS28" s="864"/>
      <c r="AT28" s="864"/>
      <c r="AU28" s="864" t="s">
        <v>539</v>
      </c>
      <c r="AV28" s="864"/>
      <c r="AW28" s="864"/>
      <c r="AX28" s="864"/>
      <c r="AY28" s="864"/>
      <c r="AZ28" s="865" t="s">
        <v>539</v>
      </c>
      <c r="BA28" s="865"/>
      <c r="BB28" s="865"/>
      <c r="BC28" s="865"/>
      <c r="BD28" s="865"/>
      <c r="BE28" s="856"/>
      <c r="BF28" s="856"/>
      <c r="BG28" s="856"/>
      <c r="BH28" s="856"/>
      <c r="BI28" s="857"/>
      <c r="BJ28" s="232"/>
      <c r="BK28" s="232"/>
      <c r="BL28" s="232"/>
      <c r="BM28" s="232"/>
      <c r="BN28" s="232"/>
      <c r="BO28" s="241"/>
      <c r="BP28" s="241"/>
      <c r="BQ28" s="238">
        <v>22</v>
      </c>
      <c r="BR28" s="239"/>
      <c r="BS28" s="809"/>
      <c r="BT28" s="810"/>
      <c r="BU28" s="810"/>
      <c r="BV28" s="810"/>
      <c r="BW28" s="810"/>
      <c r="BX28" s="810"/>
      <c r="BY28" s="810"/>
      <c r="BZ28" s="810"/>
      <c r="CA28" s="810"/>
      <c r="CB28" s="810"/>
      <c r="CC28" s="810"/>
      <c r="CD28" s="810"/>
      <c r="CE28" s="810"/>
      <c r="CF28" s="810"/>
      <c r="CG28" s="811"/>
      <c r="CH28" s="812"/>
      <c r="CI28" s="813"/>
      <c r="CJ28" s="813"/>
      <c r="CK28" s="813"/>
      <c r="CL28" s="814"/>
      <c r="CM28" s="812"/>
      <c r="CN28" s="813"/>
      <c r="CO28" s="813"/>
      <c r="CP28" s="813"/>
      <c r="CQ28" s="814"/>
      <c r="CR28" s="812"/>
      <c r="CS28" s="813"/>
      <c r="CT28" s="813"/>
      <c r="CU28" s="813"/>
      <c r="CV28" s="814"/>
      <c r="CW28" s="812"/>
      <c r="CX28" s="813"/>
      <c r="CY28" s="813"/>
      <c r="CZ28" s="813"/>
      <c r="DA28" s="814"/>
      <c r="DB28" s="812"/>
      <c r="DC28" s="813"/>
      <c r="DD28" s="813"/>
      <c r="DE28" s="813"/>
      <c r="DF28" s="814"/>
      <c r="DG28" s="812"/>
      <c r="DH28" s="813"/>
      <c r="DI28" s="813"/>
      <c r="DJ28" s="813"/>
      <c r="DK28" s="814"/>
      <c r="DL28" s="812"/>
      <c r="DM28" s="813"/>
      <c r="DN28" s="813"/>
      <c r="DO28" s="813"/>
      <c r="DP28" s="814"/>
      <c r="DQ28" s="812"/>
      <c r="DR28" s="813"/>
      <c r="DS28" s="813"/>
      <c r="DT28" s="813"/>
      <c r="DU28" s="814"/>
      <c r="DV28" s="809"/>
      <c r="DW28" s="810"/>
      <c r="DX28" s="810"/>
      <c r="DY28" s="810"/>
      <c r="DZ28" s="815"/>
      <c r="EA28" s="230"/>
    </row>
    <row r="29" spans="1:131" ht="26.25" customHeight="1" x14ac:dyDescent="0.2">
      <c r="A29" s="242">
        <v>2</v>
      </c>
      <c r="B29" s="816" t="s">
        <v>389</v>
      </c>
      <c r="C29" s="817"/>
      <c r="D29" s="817"/>
      <c r="E29" s="817"/>
      <c r="F29" s="817"/>
      <c r="G29" s="817"/>
      <c r="H29" s="817"/>
      <c r="I29" s="817"/>
      <c r="J29" s="817"/>
      <c r="K29" s="817"/>
      <c r="L29" s="817"/>
      <c r="M29" s="817"/>
      <c r="N29" s="817"/>
      <c r="O29" s="817"/>
      <c r="P29" s="818"/>
      <c r="Q29" s="819">
        <v>53</v>
      </c>
      <c r="R29" s="820"/>
      <c r="S29" s="820"/>
      <c r="T29" s="820"/>
      <c r="U29" s="820"/>
      <c r="V29" s="820">
        <v>53</v>
      </c>
      <c r="W29" s="820"/>
      <c r="X29" s="820"/>
      <c r="Y29" s="820"/>
      <c r="Z29" s="820"/>
      <c r="AA29" s="820">
        <v>0</v>
      </c>
      <c r="AB29" s="820"/>
      <c r="AC29" s="820"/>
      <c r="AD29" s="820"/>
      <c r="AE29" s="821"/>
      <c r="AF29" s="822">
        <v>0</v>
      </c>
      <c r="AG29" s="823"/>
      <c r="AH29" s="823"/>
      <c r="AI29" s="823"/>
      <c r="AJ29" s="824"/>
      <c r="AK29" s="870">
        <v>17</v>
      </c>
      <c r="AL29" s="866"/>
      <c r="AM29" s="866"/>
      <c r="AN29" s="866"/>
      <c r="AO29" s="866"/>
      <c r="AP29" s="866" t="s">
        <v>539</v>
      </c>
      <c r="AQ29" s="866"/>
      <c r="AR29" s="866"/>
      <c r="AS29" s="866"/>
      <c r="AT29" s="866"/>
      <c r="AU29" s="866" t="s">
        <v>539</v>
      </c>
      <c r="AV29" s="866"/>
      <c r="AW29" s="866"/>
      <c r="AX29" s="866"/>
      <c r="AY29" s="866"/>
      <c r="AZ29" s="867" t="s">
        <v>539</v>
      </c>
      <c r="BA29" s="867"/>
      <c r="BB29" s="867"/>
      <c r="BC29" s="867"/>
      <c r="BD29" s="867"/>
      <c r="BE29" s="868"/>
      <c r="BF29" s="868"/>
      <c r="BG29" s="868"/>
      <c r="BH29" s="868"/>
      <c r="BI29" s="869"/>
      <c r="BJ29" s="232"/>
      <c r="BK29" s="232"/>
      <c r="BL29" s="232"/>
      <c r="BM29" s="232"/>
      <c r="BN29" s="232"/>
      <c r="BO29" s="241"/>
      <c r="BP29" s="241"/>
      <c r="BQ29" s="238">
        <v>23</v>
      </c>
      <c r="BR29" s="239"/>
      <c r="BS29" s="809"/>
      <c r="BT29" s="810"/>
      <c r="BU29" s="810"/>
      <c r="BV29" s="810"/>
      <c r="BW29" s="810"/>
      <c r="BX29" s="810"/>
      <c r="BY29" s="810"/>
      <c r="BZ29" s="810"/>
      <c r="CA29" s="810"/>
      <c r="CB29" s="810"/>
      <c r="CC29" s="810"/>
      <c r="CD29" s="810"/>
      <c r="CE29" s="810"/>
      <c r="CF29" s="810"/>
      <c r="CG29" s="811"/>
      <c r="CH29" s="812"/>
      <c r="CI29" s="813"/>
      <c r="CJ29" s="813"/>
      <c r="CK29" s="813"/>
      <c r="CL29" s="814"/>
      <c r="CM29" s="812"/>
      <c r="CN29" s="813"/>
      <c r="CO29" s="813"/>
      <c r="CP29" s="813"/>
      <c r="CQ29" s="814"/>
      <c r="CR29" s="812"/>
      <c r="CS29" s="813"/>
      <c r="CT29" s="813"/>
      <c r="CU29" s="813"/>
      <c r="CV29" s="814"/>
      <c r="CW29" s="812"/>
      <c r="CX29" s="813"/>
      <c r="CY29" s="813"/>
      <c r="CZ29" s="813"/>
      <c r="DA29" s="814"/>
      <c r="DB29" s="812"/>
      <c r="DC29" s="813"/>
      <c r="DD29" s="813"/>
      <c r="DE29" s="813"/>
      <c r="DF29" s="814"/>
      <c r="DG29" s="812"/>
      <c r="DH29" s="813"/>
      <c r="DI29" s="813"/>
      <c r="DJ29" s="813"/>
      <c r="DK29" s="814"/>
      <c r="DL29" s="812"/>
      <c r="DM29" s="813"/>
      <c r="DN29" s="813"/>
      <c r="DO29" s="813"/>
      <c r="DP29" s="814"/>
      <c r="DQ29" s="812"/>
      <c r="DR29" s="813"/>
      <c r="DS29" s="813"/>
      <c r="DT29" s="813"/>
      <c r="DU29" s="814"/>
      <c r="DV29" s="809"/>
      <c r="DW29" s="810"/>
      <c r="DX29" s="810"/>
      <c r="DY29" s="810"/>
      <c r="DZ29" s="815"/>
      <c r="EA29" s="230"/>
    </row>
    <row r="30" spans="1:131" ht="26.25" customHeight="1" x14ac:dyDescent="0.2">
      <c r="A30" s="242">
        <v>3</v>
      </c>
      <c r="B30" s="816" t="s">
        <v>390</v>
      </c>
      <c r="C30" s="817"/>
      <c r="D30" s="817"/>
      <c r="E30" s="817"/>
      <c r="F30" s="817"/>
      <c r="G30" s="817"/>
      <c r="H30" s="817"/>
      <c r="I30" s="817"/>
      <c r="J30" s="817"/>
      <c r="K30" s="817"/>
      <c r="L30" s="817"/>
      <c r="M30" s="817"/>
      <c r="N30" s="817"/>
      <c r="O30" s="817"/>
      <c r="P30" s="818"/>
      <c r="Q30" s="819">
        <v>149</v>
      </c>
      <c r="R30" s="820"/>
      <c r="S30" s="820"/>
      <c r="T30" s="820"/>
      <c r="U30" s="820"/>
      <c r="V30" s="820">
        <v>145</v>
      </c>
      <c r="W30" s="820"/>
      <c r="X30" s="820"/>
      <c r="Y30" s="820"/>
      <c r="Z30" s="820"/>
      <c r="AA30" s="820">
        <v>4</v>
      </c>
      <c r="AB30" s="820"/>
      <c r="AC30" s="820"/>
      <c r="AD30" s="820"/>
      <c r="AE30" s="821"/>
      <c r="AF30" s="822">
        <v>4</v>
      </c>
      <c r="AG30" s="823"/>
      <c r="AH30" s="823"/>
      <c r="AI30" s="823"/>
      <c r="AJ30" s="824"/>
      <c r="AK30" s="870">
        <v>79</v>
      </c>
      <c r="AL30" s="866"/>
      <c r="AM30" s="866"/>
      <c r="AN30" s="866"/>
      <c r="AO30" s="866"/>
      <c r="AP30" s="866">
        <v>814</v>
      </c>
      <c r="AQ30" s="866"/>
      <c r="AR30" s="866"/>
      <c r="AS30" s="866"/>
      <c r="AT30" s="866"/>
      <c r="AU30" s="866">
        <v>488</v>
      </c>
      <c r="AV30" s="866"/>
      <c r="AW30" s="866"/>
      <c r="AX30" s="866"/>
      <c r="AY30" s="866"/>
      <c r="AZ30" s="867" t="s">
        <v>539</v>
      </c>
      <c r="BA30" s="867"/>
      <c r="BB30" s="867"/>
      <c r="BC30" s="867"/>
      <c r="BD30" s="867"/>
      <c r="BE30" s="868" t="s">
        <v>391</v>
      </c>
      <c r="BF30" s="868"/>
      <c r="BG30" s="868"/>
      <c r="BH30" s="868"/>
      <c r="BI30" s="869"/>
      <c r="BJ30" s="232"/>
      <c r="BK30" s="232"/>
      <c r="BL30" s="232"/>
      <c r="BM30" s="232"/>
      <c r="BN30" s="232"/>
      <c r="BO30" s="241"/>
      <c r="BP30" s="241"/>
      <c r="BQ30" s="238">
        <v>24</v>
      </c>
      <c r="BR30" s="239"/>
      <c r="BS30" s="809"/>
      <c r="BT30" s="810"/>
      <c r="BU30" s="810"/>
      <c r="BV30" s="810"/>
      <c r="BW30" s="810"/>
      <c r="BX30" s="810"/>
      <c r="BY30" s="810"/>
      <c r="BZ30" s="810"/>
      <c r="CA30" s="810"/>
      <c r="CB30" s="810"/>
      <c r="CC30" s="810"/>
      <c r="CD30" s="810"/>
      <c r="CE30" s="810"/>
      <c r="CF30" s="810"/>
      <c r="CG30" s="811"/>
      <c r="CH30" s="812"/>
      <c r="CI30" s="813"/>
      <c r="CJ30" s="813"/>
      <c r="CK30" s="813"/>
      <c r="CL30" s="814"/>
      <c r="CM30" s="812"/>
      <c r="CN30" s="813"/>
      <c r="CO30" s="813"/>
      <c r="CP30" s="813"/>
      <c r="CQ30" s="814"/>
      <c r="CR30" s="812"/>
      <c r="CS30" s="813"/>
      <c r="CT30" s="813"/>
      <c r="CU30" s="813"/>
      <c r="CV30" s="814"/>
      <c r="CW30" s="812"/>
      <c r="CX30" s="813"/>
      <c r="CY30" s="813"/>
      <c r="CZ30" s="813"/>
      <c r="DA30" s="814"/>
      <c r="DB30" s="812"/>
      <c r="DC30" s="813"/>
      <c r="DD30" s="813"/>
      <c r="DE30" s="813"/>
      <c r="DF30" s="814"/>
      <c r="DG30" s="812"/>
      <c r="DH30" s="813"/>
      <c r="DI30" s="813"/>
      <c r="DJ30" s="813"/>
      <c r="DK30" s="814"/>
      <c r="DL30" s="812"/>
      <c r="DM30" s="813"/>
      <c r="DN30" s="813"/>
      <c r="DO30" s="813"/>
      <c r="DP30" s="814"/>
      <c r="DQ30" s="812"/>
      <c r="DR30" s="813"/>
      <c r="DS30" s="813"/>
      <c r="DT30" s="813"/>
      <c r="DU30" s="814"/>
      <c r="DV30" s="809"/>
      <c r="DW30" s="810"/>
      <c r="DX30" s="810"/>
      <c r="DY30" s="810"/>
      <c r="DZ30" s="815"/>
      <c r="EA30" s="230"/>
    </row>
    <row r="31" spans="1:131" ht="26.25" customHeight="1" x14ac:dyDescent="0.2">
      <c r="A31" s="242">
        <v>4</v>
      </c>
      <c r="B31" s="816"/>
      <c r="C31" s="817"/>
      <c r="D31" s="817"/>
      <c r="E31" s="817"/>
      <c r="F31" s="817"/>
      <c r="G31" s="817"/>
      <c r="H31" s="817"/>
      <c r="I31" s="817"/>
      <c r="J31" s="817"/>
      <c r="K31" s="817"/>
      <c r="L31" s="817"/>
      <c r="M31" s="817"/>
      <c r="N31" s="817"/>
      <c r="O31" s="817"/>
      <c r="P31" s="818"/>
      <c r="Q31" s="819"/>
      <c r="R31" s="820"/>
      <c r="S31" s="820"/>
      <c r="T31" s="820"/>
      <c r="U31" s="820"/>
      <c r="V31" s="820"/>
      <c r="W31" s="820"/>
      <c r="X31" s="820"/>
      <c r="Y31" s="820"/>
      <c r="Z31" s="820"/>
      <c r="AA31" s="820"/>
      <c r="AB31" s="820"/>
      <c r="AC31" s="820"/>
      <c r="AD31" s="820"/>
      <c r="AE31" s="821"/>
      <c r="AF31" s="822"/>
      <c r="AG31" s="823"/>
      <c r="AH31" s="823"/>
      <c r="AI31" s="823"/>
      <c r="AJ31" s="824"/>
      <c r="AK31" s="870"/>
      <c r="AL31" s="866"/>
      <c r="AM31" s="866"/>
      <c r="AN31" s="866"/>
      <c r="AO31" s="866"/>
      <c r="AP31" s="866"/>
      <c r="AQ31" s="866"/>
      <c r="AR31" s="866"/>
      <c r="AS31" s="866"/>
      <c r="AT31" s="866"/>
      <c r="AU31" s="866"/>
      <c r="AV31" s="866"/>
      <c r="AW31" s="866"/>
      <c r="AX31" s="866"/>
      <c r="AY31" s="866"/>
      <c r="AZ31" s="867"/>
      <c r="BA31" s="867"/>
      <c r="BB31" s="867"/>
      <c r="BC31" s="867"/>
      <c r="BD31" s="867"/>
      <c r="BE31" s="868"/>
      <c r="BF31" s="868"/>
      <c r="BG31" s="868"/>
      <c r="BH31" s="868"/>
      <c r="BI31" s="869"/>
      <c r="BJ31" s="232"/>
      <c r="BK31" s="232"/>
      <c r="BL31" s="232"/>
      <c r="BM31" s="232"/>
      <c r="BN31" s="232"/>
      <c r="BO31" s="241"/>
      <c r="BP31" s="241"/>
      <c r="BQ31" s="238">
        <v>25</v>
      </c>
      <c r="BR31" s="239"/>
      <c r="BS31" s="809"/>
      <c r="BT31" s="810"/>
      <c r="BU31" s="810"/>
      <c r="BV31" s="810"/>
      <c r="BW31" s="810"/>
      <c r="BX31" s="810"/>
      <c r="BY31" s="810"/>
      <c r="BZ31" s="810"/>
      <c r="CA31" s="810"/>
      <c r="CB31" s="810"/>
      <c r="CC31" s="810"/>
      <c r="CD31" s="810"/>
      <c r="CE31" s="810"/>
      <c r="CF31" s="810"/>
      <c r="CG31" s="811"/>
      <c r="CH31" s="812"/>
      <c r="CI31" s="813"/>
      <c r="CJ31" s="813"/>
      <c r="CK31" s="813"/>
      <c r="CL31" s="814"/>
      <c r="CM31" s="812"/>
      <c r="CN31" s="813"/>
      <c r="CO31" s="813"/>
      <c r="CP31" s="813"/>
      <c r="CQ31" s="814"/>
      <c r="CR31" s="812"/>
      <c r="CS31" s="813"/>
      <c r="CT31" s="813"/>
      <c r="CU31" s="813"/>
      <c r="CV31" s="814"/>
      <c r="CW31" s="812"/>
      <c r="CX31" s="813"/>
      <c r="CY31" s="813"/>
      <c r="CZ31" s="813"/>
      <c r="DA31" s="814"/>
      <c r="DB31" s="812"/>
      <c r="DC31" s="813"/>
      <c r="DD31" s="813"/>
      <c r="DE31" s="813"/>
      <c r="DF31" s="814"/>
      <c r="DG31" s="812"/>
      <c r="DH31" s="813"/>
      <c r="DI31" s="813"/>
      <c r="DJ31" s="813"/>
      <c r="DK31" s="814"/>
      <c r="DL31" s="812"/>
      <c r="DM31" s="813"/>
      <c r="DN31" s="813"/>
      <c r="DO31" s="813"/>
      <c r="DP31" s="814"/>
      <c r="DQ31" s="812"/>
      <c r="DR31" s="813"/>
      <c r="DS31" s="813"/>
      <c r="DT31" s="813"/>
      <c r="DU31" s="814"/>
      <c r="DV31" s="809"/>
      <c r="DW31" s="810"/>
      <c r="DX31" s="810"/>
      <c r="DY31" s="810"/>
      <c r="DZ31" s="815"/>
      <c r="EA31" s="230"/>
    </row>
    <row r="32" spans="1:131" ht="26.25" customHeight="1" x14ac:dyDescent="0.2">
      <c r="A32" s="242">
        <v>5</v>
      </c>
      <c r="B32" s="816"/>
      <c r="C32" s="817"/>
      <c r="D32" s="817"/>
      <c r="E32" s="817"/>
      <c r="F32" s="817"/>
      <c r="G32" s="817"/>
      <c r="H32" s="817"/>
      <c r="I32" s="817"/>
      <c r="J32" s="817"/>
      <c r="K32" s="817"/>
      <c r="L32" s="817"/>
      <c r="M32" s="817"/>
      <c r="N32" s="817"/>
      <c r="O32" s="817"/>
      <c r="P32" s="818"/>
      <c r="Q32" s="819"/>
      <c r="R32" s="820"/>
      <c r="S32" s="820"/>
      <c r="T32" s="820"/>
      <c r="U32" s="820"/>
      <c r="V32" s="820"/>
      <c r="W32" s="820"/>
      <c r="X32" s="820"/>
      <c r="Y32" s="820"/>
      <c r="Z32" s="820"/>
      <c r="AA32" s="820"/>
      <c r="AB32" s="820"/>
      <c r="AC32" s="820"/>
      <c r="AD32" s="820"/>
      <c r="AE32" s="821"/>
      <c r="AF32" s="822"/>
      <c r="AG32" s="823"/>
      <c r="AH32" s="823"/>
      <c r="AI32" s="823"/>
      <c r="AJ32" s="824"/>
      <c r="AK32" s="870"/>
      <c r="AL32" s="866"/>
      <c r="AM32" s="866"/>
      <c r="AN32" s="866"/>
      <c r="AO32" s="866"/>
      <c r="AP32" s="866"/>
      <c r="AQ32" s="866"/>
      <c r="AR32" s="866"/>
      <c r="AS32" s="866"/>
      <c r="AT32" s="866"/>
      <c r="AU32" s="866"/>
      <c r="AV32" s="866"/>
      <c r="AW32" s="866"/>
      <c r="AX32" s="866"/>
      <c r="AY32" s="866"/>
      <c r="AZ32" s="867"/>
      <c r="BA32" s="867"/>
      <c r="BB32" s="867"/>
      <c r="BC32" s="867"/>
      <c r="BD32" s="867"/>
      <c r="BE32" s="868"/>
      <c r="BF32" s="868"/>
      <c r="BG32" s="868"/>
      <c r="BH32" s="868"/>
      <c r="BI32" s="869"/>
      <c r="BJ32" s="232"/>
      <c r="BK32" s="232"/>
      <c r="BL32" s="232"/>
      <c r="BM32" s="232"/>
      <c r="BN32" s="232"/>
      <c r="BO32" s="241"/>
      <c r="BP32" s="241"/>
      <c r="BQ32" s="238">
        <v>26</v>
      </c>
      <c r="BR32" s="239"/>
      <c r="BS32" s="809"/>
      <c r="BT32" s="810"/>
      <c r="BU32" s="810"/>
      <c r="BV32" s="810"/>
      <c r="BW32" s="810"/>
      <c r="BX32" s="810"/>
      <c r="BY32" s="810"/>
      <c r="BZ32" s="810"/>
      <c r="CA32" s="810"/>
      <c r="CB32" s="810"/>
      <c r="CC32" s="810"/>
      <c r="CD32" s="810"/>
      <c r="CE32" s="810"/>
      <c r="CF32" s="810"/>
      <c r="CG32" s="811"/>
      <c r="CH32" s="812"/>
      <c r="CI32" s="813"/>
      <c r="CJ32" s="813"/>
      <c r="CK32" s="813"/>
      <c r="CL32" s="814"/>
      <c r="CM32" s="812"/>
      <c r="CN32" s="813"/>
      <c r="CO32" s="813"/>
      <c r="CP32" s="813"/>
      <c r="CQ32" s="814"/>
      <c r="CR32" s="812"/>
      <c r="CS32" s="813"/>
      <c r="CT32" s="813"/>
      <c r="CU32" s="813"/>
      <c r="CV32" s="814"/>
      <c r="CW32" s="812"/>
      <c r="CX32" s="813"/>
      <c r="CY32" s="813"/>
      <c r="CZ32" s="813"/>
      <c r="DA32" s="814"/>
      <c r="DB32" s="812"/>
      <c r="DC32" s="813"/>
      <c r="DD32" s="813"/>
      <c r="DE32" s="813"/>
      <c r="DF32" s="814"/>
      <c r="DG32" s="812"/>
      <c r="DH32" s="813"/>
      <c r="DI32" s="813"/>
      <c r="DJ32" s="813"/>
      <c r="DK32" s="814"/>
      <c r="DL32" s="812"/>
      <c r="DM32" s="813"/>
      <c r="DN32" s="813"/>
      <c r="DO32" s="813"/>
      <c r="DP32" s="814"/>
      <c r="DQ32" s="812"/>
      <c r="DR32" s="813"/>
      <c r="DS32" s="813"/>
      <c r="DT32" s="813"/>
      <c r="DU32" s="814"/>
      <c r="DV32" s="809"/>
      <c r="DW32" s="810"/>
      <c r="DX32" s="810"/>
      <c r="DY32" s="810"/>
      <c r="DZ32" s="815"/>
      <c r="EA32" s="230"/>
    </row>
    <row r="33" spans="1:131" ht="26.25" customHeight="1" x14ac:dyDescent="0.2">
      <c r="A33" s="242">
        <v>6</v>
      </c>
      <c r="B33" s="816"/>
      <c r="C33" s="817"/>
      <c r="D33" s="817"/>
      <c r="E33" s="817"/>
      <c r="F33" s="817"/>
      <c r="G33" s="817"/>
      <c r="H33" s="817"/>
      <c r="I33" s="817"/>
      <c r="J33" s="817"/>
      <c r="K33" s="817"/>
      <c r="L33" s="817"/>
      <c r="M33" s="817"/>
      <c r="N33" s="817"/>
      <c r="O33" s="817"/>
      <c r="P33" s="818"/>
      <c r="Q33" s="819"/>
      <c r="R33" s="820"/>
      <c r="S33" s="820"/>
      <c r="T33" s="820"/>
      <c r="U33" s="820"/>
      <c r="V33" s="820"/>
      <c r="W33" s="820"/>
      <c r="X33" s="820"/>
      <c r="Y33" s="820"/>
      <c r="Z33" s="820"/>
      <c r="AA33" s="820"/>
      <c r="AB33" s="820"/>
      <c r="AC33" s="820"/>
      <c r="AD33" s="820"/>
      <c r="AE33" s="821"/>
      <c r="AF33" s="822"/>
      <c r="AG33" s="823"/>
      <c r="AH33" s="823"/>
      <c r="AI33" s="823"/>
      <c r="AJ33" s="824"/>
      <c r="AK33" s="870"/>
      <c r="AL33" s="866"/>
      <c r="AM33" s="866"/>
      <c r="AN33" s="866"/>
      <c r="AO33" s="866"/>
      <c r="AP33" s="866"/>
      <c r="AQ33" s="866"/>
      <c r="AR33" s="866"/>
      <c r="AS33" s="866"/>
      <c r="AT33" s="866"/>
      <c r="AU33" s="866"/>
      <c r="AV33" s="866"/>
      <c r="AW33" s="866"/>
      <c r="AX33" s="866"/>
      <c r="AY33" s="866"/>
      <c r="AZ33" s="867"/>
      <c r="BA33" s="867"/>
      <c r="BB33" s="867"/>
      <c r="BC33" s="867"/>
      <c r="BD33" s="867"/>
      <c r="BE33" s="868"/>
      <c r="BF33" s="868"/>
      <c r="BG33" s="868"/>
      <c r="BH33" s="868"/>
      <c r="BI33" s="869"/>
      <c r="BJ33" s="232"/>
      <c r="BK33" s="232"/>
      <c r="BL33" s="232"/>
      <c r="BM33" s="232"/>
      <c r="BN33" s="232"/>
      <c r="BO33" s="241"/>
      <c r="BP33" s="241"/>
      <c r="BQ33" s="238">
        <v>27</v>
      </c>
      <c r="BR33" s="239"/>
      <c r="BS33" s="809"/>
      <c r="BT33" s="810"/>
      <c r="BU33" s="810"/>
      <c r="BV33" s="810"/>
      <c r="BW33" s="810"/>
      <c r="BX33" s="810"/>
      <c r="BY33" s="810"/>
      <c r="BZ33" s="810"/>
      <c r="CA33" s="810"/>
      <c r="CB33" s="810"/>
      <c r="CC33" s="810"/>
      <c r="CD33" s="810"/>
      <c r="CE33" s="810"/>
      <c r="CF33" s="810"/>
      <c r="CG33" s="811"/>
      <c r="CH33" s="812"/>
      <c r="CI33" s="813"/>
      <c r="CJ33" s="813"/>
      <c r="CK33" s="813"/>
      <c r="CL33" s="814"/>
      <c r="CM33" s="812"/>
      <c r="CN33" s="813"/>
      <c r="CO33" s="813"/>
      <c r="CP33" s="813"/>
      <c r="CQ33" s="814"/>
      <c r="CR33" s="812"/>
      <c r="CS33" s="813"/>
      <c r="CT33" s="813"/>
      <c r="CU33" s="813"/>
      <c r="CV33" s="814"/>
      <c r="CW33" s="812"/>
      <c r="CX33" s="813"/>
      <c r="CY33" s="813"/>
      <c r="CZ33" s="813"/>
      <c r="DA33" s="814"/>
      <c r="DB33" s="812"/>
      <c r="DC33" s="813"/>
      <c r="DD33" s="813"/>
      <c r="DE33" s="813"/>
      <c r="DF33" s="814"/>
      <c r="DG33" s="812"/>
      <c r="DH33" s="813"/>
      <c r="DI33" s="813"/>
      <c r="DJ33" s="813"/>
      <c r="DK33" s="814"/>
      <c r="DL33" s="812"/>
      <c r="DM33" s="813"/>
      <c r="DN33" s="813"/>
      <c r="DO33" s="813"/>
      <c r="DP33" s="814"/>
      <c r="DQ33" s="812"/>
      <c r="DR33" s="813"/>
      <c r="DS33" s="813"/>
      <c r="DT33" s="813"/>
      <c r="DU33" s="814"/>
      <c r="DV33" s="809"/>
      <c r="DW33" s="810"/>
      <c r="DX33" s="810"/>
      <c r="DY33" s="810"/>
      <c r="DZ33" s="815"/>
      <c r="EA33" s="230"/>
    </row>
    <row r="34" spans="1:131" ht="26.25" customHeight="1" x14ac:dyDescent="0.2">
      <c r="A34" s="242">
        <v>7</v>
      </c>
      <c r="B34" s="816"/>
      <c r="C34" s="817"/>
      <c r="D34" s="817"/>
      <c r="E34" s="817"/>
      <c r="F34" s="817"/>
      <c r="G34" s="817"/>
      <c r="H34" s="817"/>
      <c r="I34" s="817"/>
      <c r="J34" s="817"/>
      <c r="K34" s="817"/>
      <c r="L34" s="817"/>
      <c r="M34" s="817"/>
      <c r="N34" s="817"/>
      <c r="O34" s="817"/>
      <c r="P34" s="818"/>
      <c r="Q34" s="819"/>
      <c r="R34" s="820"/>
      <c r="S34" s="820"/>
      <c r="T34" s="820"/>
      <c r="U34" s="820"/>
      <c r="V34" s="820"/>
      <c r="W34" s="820"/>
      <c r="X34" s="820"/>
      <c r="Y34" s="820"/>
      <c r="Z34" s="820"/>
      <c r="AA34" s="820"/>
      <c r="AB34" s="820"/>
      <c r="AC34" s="820"/>
      <c r="AD34" s="820"/>
      <c r="AE34" s="821"/>
      <c r="AF34" s="822"/>
      <c r="AG34" s="823"/>
      <c r="AH34" s="823"/>
      <c r="AI34" s="823"/>
      <c r="AJ34" s="824"/>
      <c r="AK34" s="870"/>
      <c r="AL34" s="866"/>
      <c r="AM34" s="866"/>
      <c r="AN34" s="866"/>
      <c r="AO34" s="866"/>
      <c r="AP34" s="866"/>
      <c r="AQ34" s="866"/>
      <c r="AR34" s="866"/>
      <c r="AS34" s="866"/>
      <c r="AT34" s="866"/>
      <c r="AU34" s="866"/>
      <c r="AV34" s="866"/>
      <c r="AW34" s="866"/>
      <c r="AX34" s="866"/>
      <c r="AY34" s="866"/>
      <c r="AZ34" s="867"/>
      <c r="BA34" s="867"/>
      <c r="BB34" s="867"/>
      <c r="BC34" s="867"/>
      <c r="BD34" s="867"/>
      <c r="BE34" s="868"/>
      <c r="BF34" s="868"/>
      <c r="BG34" s="868"/>
      <c r="BH34" s="868"/>
      <c r="BI34" s="869"/>
      <c r="BJ34" s="232"/>
      <c r="BK34" s="232"/>
      <c r="BL34" s="232"/>
      <c r="BM34" s="232"/>
      <c r="BN34" s="232"/>
      <c r="BO34" s="241"/>
      <c r="BP34" s="241"/>
      <c r="BQ34" s="238">
        <v>28</v>
      </c>
      <c r="BR34" s="239"/>
      <c r="BS34" s="809"/>
      <c r="BT34" s="810"/>
      <c r="BU34" s="810"/>
      <c r="BV34" s="810"/>
      <c r="BW34" s="810"/>
      <c r="BX34" s="810"/>
      <c r="BY34" s="810"/>
      <c r="BZ34" s="810"/>
      <c r="CA34" s="810"/>
      <c r="CB34" s="810"/>
      <c r="CC34" s="810"/>
      <c r="CD34" s="810"/>
      <c r="CE34" s="810"/>
      <c r="CF34" s="810"/>
      <c r="CG34" s="811"/>
      <c r="CH34" s="812"/>
      <c r="CI34" s="813"/>
      <c r="CJ34" s="813"/>
      <c r="CK34" s="813"/>
      <c r="CL34" s="814"/>
      <c r="CM34" s="812"/>
      <c r="CN34" s="813"/>
      <c r="CO34" s="813"/>
      <c r="CP34" s="813"/>
      <c r="CQ34" s="814"/>
      <c r="CR34" s="812"/>
      <c r="CS34" s="813"/>
      <c r="CT34" s="813"/>
      <c r="CU34" s="813"/>
      <c r="CV34" s="814"/>
      <c r="CW34" s="812"/>
      <c r="CX34" s="813"/>
      <c r="CY34" s="813"/>
      <c r="CZ34" s="813"/>
      <c r="DA34" s="814"/>
      <c r="DB34" s="812"/>
      <c r="DC34" s="813"/>
      <c r="DD34" s="813"/>
      <c r="DE34" s="813"/>
      <c r="DF34" s="814"/>
      <c r="DG34" s="812"/>
      <c r="DH34" s="813"/>
      <c r="DI34" s="813"/>
      <c r="DJ34" s="813"/>
      <c r="DK34" s="814"/>
      <c r="DL34" s="812"/>
      <c r="DM34" s="813"/>
      <c r="DN34" s="813"/>
      <c r="DO34" s="813"/>
      <c r="DP34" s="814"/>
      <c r="DQ34" s="812"/>
      <c r="DR34" s="813"/>
      <c r="DS34" s="813"/>
      <c r="DT34" s="813"/>
      <c r="DU34" s="814"/>
      <c r="DV34" s="809"/>
      <c r="DW34" s="810"/>
      <c r="DX34" s="810"/>
      <c r="DY34" s="810"/>
      <c r="DZ34" s="815"/>
      <c r="EA34" s="230"/>
    </row>
    <row r="35" spans="1:131" ht="26.25" customHeight="1" x14ac:dyDescent="0.2">
      <c r="A35" s="242">
        <v>8</v>
      </c>
      <c r="B35" s="816"/>
      <c r="C35" s="817"/>
      <c r="D35" s="817"/>
      <c r="E35" s="817"/>
      <c r="F35" s="817"/>
      <c r="G35" s="817"/>
      <c r="H35" s="817"/>
      <c r="I35" s="817"/>
      <c r="J35" s="817"/>
      <c r="K35" s="817"/>
      <c r="L35" s="817"/>
      <c r="M35" s="817"/>
      <c r="N35" s="817"/>
      <c r="O35" s="817"/>
      <c r="P35" s="818"/>
      <c r="Q35" s="819"/>
      <c r="R35" s="820"/>
      <c r="S35" s="820"/>
      <c r="T35" s="820"/>
      <c r="U35" s="820"/>
      <c r="V35" s="820"/>
      <c r="W35" s="820"/>
      <c r="X35" s="820"/>
      <c r="Y35" s="820"/>
      <c r="Z35" s="820"/>
      <c r="AA35" s="820"/>
      <c r="AB35" s="820"/>
      <c r="AC35" s="820"/>
      <c r="AD35" s="820"/>
      <c r="AE35" s="821"/>
      <c r="AF35" s="822"/>
      <c r="AG35" s="823"/>
      <c r="AH35" s="823"/>
      <c r="AI35" s="823"/>
      <c r="AJ35" s="824"/>
      <c r="AK35" s="870"/>
      <c r="AL35" s="866"/>
      <c r="AM35" s="866"/>
      <c r="AN35" s="866"/>
      <c r="AO35" s="866"/>
      <c r="AP35" s="866"/>
      <c r="AQ35" s="866"/>
      <c r="AR35" s="866"/>
      <c r="AS35" s="866"/>
      <c r="AT35" s="866"/>
      <c r="AU35" s="866"/>
      <c r="AV35" s="866"/>
      <c r="AW35" s="866"/>
      <c r="AX35" s="866"/>
      <c r="AY35" s="866"/>
      <c r="AZ35" s="867"/>
      <c r="BA35" s="867"/>
      <c r="BB35" s="867"/>
      <c r="BC35" s="867"/>
      <c r="BD35" s="867"/>
      <c r="BE35" s="868"/>
      <c r="BF35" s="868"/>
      <c r="BG35" s="868"/>
      <c r="BH35" s="868"/>
      <c r="BI35" s="869"/>
      <c r="BJ35" s="232"/>
      <c r="BK35" s="232"/>
      <c r="BL35" s="232"/>
      <c r="BM35" s="232"/>
      <c r="BN35" s="232"/>
      <c r="BO35" s="241"/>
      <c r="BP35" s="241"/>
      <c r="BQ35" s="238">
        <v>29</v>
      </c>
      <c r="BR35" s="239"/>
      <c r="BS35" s="809"/>
      <c r="BT35" s="810"/>
      <c r="BU35" s="810"/>
      <c r="BV35" s="810"/>
      <c r="BW35" s="810"/>
      <c r="BX35" s="810"/>
      <c r="BY35" s="810"/>
      <c r="BZ35" s="810"/>
      <c r="CA35" s="810"/>
      <c r="CB35" s="810"/>
      <c r="CC35" s="810"/>
      <c r="CD35" s="810"/>
      <c r="CE35" s="810"/>
      <c r="CF35" s="810"/>
      <c r="CG35" s="811"/>
      <c r="CH35" s="812"/>
      <c r="CI35" s="813"/>
      <c r="CJ35" s="813"/>
      <c r="CK35" s="813"/>
      <c r="CL35" s="814"/>
      <c r="CM35" s="812"/>
      <c r="CN35" s="813"/>
      <c r="CO35" s="813"/>
      <c r="CP35" s="813"/>
      <c r="CQ35" s="814"/>
      <c r="CR35" s="812"/>
      <c r="CS35" s="813"/>
      <c r="CT35" s="813"/>
      <c r="CU35" s="813"/>
      <c r="CV35" s="814"/>
      <c r="CW35" s="812"/>
      <c r="CX35" s="813"/>
      <c r="CY35" s="813"/>
      <c r="CZ35" s="813"/>
      <c r="DA35" s="814"/>
      <c r="DB35" s="812"/>
      <c r="DC35" s="813"/>
      <c r="DD35" s="813"/>
      <c r="DE35" s="813"/>
      <c r="DF35" s="814"/>
      <c r="DG35" s="812"/>
      <c r="DH35" s="813"/>
      <c r="DI35" s="813"/>
      <c r="DJ35" s="813"/>
      <c r="DK35" s="814"/>
      <c r="DL35" s="812"/>
      <c r="DM35" s="813"/>
      <c r="DN35" s="813"/>
      <c r="DO35" s="813"/>
      <c r="DP35" s="814"/>
      <c r="DQ35" s="812"/>
      <c r="DR35" s="813"/>
      <c r="DS35" s="813"/>
      <c r="DT35" s="813"/>
      <c r="DU35" s="814"/>
      <c r="DV35" s="809"/>
      <c r="DW35" s="810"/>
      <c r="DX35" s="810"/>
      <c r="DY35" s="810"/>
      <c r="DZ35" s="815"/>
      <c r="EA35" s="230"/>
    </row>
    <row r="36" spans="1:131" ht="26.25" customHeight="1" x14ac:dyDescent="0.2">
      <c r="A36" s="242">
        <v>9</v>
      </c>
      <c r="B36" s="816"/>
      <c r="C36" s="817"/>
      <c r="D36" s="817"/>
      <c r="E36" s="817"/>
      <c r="F36" s="817"/>
      <c r="G36" s="817"/>
      <c r="H36" s="817"/>
      <c r="I36" s="817"/>
      <c r="J36" s="817"/>
      <c r="K36" s="817"/>
      <c r="L36" s="817"/>
      <c r="M36" s="817"/>
      <c r="N36" s="817"/>
      <c r="O36" s="817"/>
      <c r="P36" s="818"/>
      <c r="Q36" s="819"/>
      <c r="R36" s="820"/>
      <c r="S36" s="820"/>
      <c r="T36" s="820"/>
      <c r="U36" s="820"/>
      <c r="V36" s="820"/>
      <c r="W36" s="820"/>
      <c r="X36" s="820"/>
      <c r="Y36" s="820"/>
      <c r="Z36" s="820"/>
      <c r="AA36" s="820"/>
      <c r="AB36" s="820"/>
      <c r="AC36" s="820"/>
      <c r="AD36" s="820"/>
      <c r="AE36" s="821"/>
      <c r="AF36" s="822"/>
      <c r="AG36" s="823"/>
      <c r="AH36" s="823"/>
      <c r="AI36" s="823"/>
      <c r="AJ36" s="824"/>
      <c r="AK36" s="870"/>
      <c r="AL36" s="866"/>
      <c r="AM36" s="866"/>
      <c r="AN36" s="866"/>
      <c r="AO36" s="866"/>
      <c r="AP36" s="866"/>
      <c r="AQ36" s="866"/>
      <c r="AR36" s="866"/>
      <c r="AS36" s="866"/>
      <c r="AT36" s="866"/>
      <c r="AU36" s="866"/>
      <c r="AV36" s="866"/>
      <c r="AW36" s="866"/>
      <c r="AX36" s="866"/>
      <c r="AY36" s="866"/>
      <c r="AZ36" s="867"/>
      <c r="BA36" s="867"/>
      <c r="BB36" s="867"/>
      <c r="BC36" s="867"/>
      <c r="BD36" s="867"/>
      <c r="BE36" s="868"/>
      <c r="BF36" s="868"/>
      <c r="BG36" s="868"/>
      <c r="BH36" s="868"/>
      <c r="BI36" s="869"/>
      <c r="BJ36" s="232"/>
      <c r="BK36" s="232"/>
      <c r="BL36" s="232"/>
      <c r="BM36" s="232"/>
      <c r="BN36" s="232"/>
      <c r="BO36" s="241"/>
      <c r="BP36" s="241"/>
      <c r="BQ36" s="238">
        <v>30</v>
      </c>
      <c r="BR36" s="239"/>
      <c r="BS36" s="809"/>
      <c r="BT36" s="810"/>
      <c r="BU36" s="810"/>
      <c r="BV36" s="810"/>
      <c r="BW36" s="810"/>
      <c r="BX36" s="810"/>
      <c r="BY36" s="810"/>
      <c r="BZ36" s="810"/>
      <c r="CA36" s="810"/>
      <c r="CB36" s="810"/>
      <c r="CC36" s="810"/>
      <c r="CD36" s="810"/>
      <c r="CE36" s="810"/>
      <c r="CF36" s="810"/>
      <c r="CG36" s="811"/>
      <c r="CH36" s="812"/>
      <c r="CI36" s="813"/>
      <c r="CJ36" s="813"/>
      <c r="CK36" s="813"/>
      <c r="CL36" s="814"/>
      <c r="CM36" s="812"/>
      <c r="CN36" s="813"/>
      <c r="CO36" s="813"/>
      <c r="CP36" s="813"/>
      <c r="CQ36" s="814"/>
      <c r="CR36" s="812"/>
      <c r="CS36" s="813"/>
      <c r="CT36" s="813"/>
      <c r="CU36" s="813"/>
      <c r="CV36" s="814"/>
      <c r="CW36" s="812"/>
      <c r="CX36" s="813"/>
      <c r="CY36" s="813"/>
      <c r="CZ36" s="813"/>
      <c r="DA36" s="814"/>
      <c r="DB36" s="812"/>
      <c r="DC36" s="813"/>
      <c r="DD36" s="813"/>
      <c r="DE36" s="813"/>
      <c r="DF36" s="814"/>
      <c r="DG36" s="812"/>
      <c r="DH36" s="813"/>
      <c r="DI36" s="813"/>
      <c r="DJ36" s="813"/>
      <c r="DK36" s="814"/>
      <c r="DL36" s="812"/>
      <c r="DM36" s="813"/>
      <c r="DN36" s="813"/>
      <c r="DO36" s="813"/>
      <c r="DP36" s="814"/>
      <c r="DQ36" s="812"/>
      <c r="DR36" s="813"/>
      <c r="DS36" s="813"/>
      <c r="DT36" s="813"/>
      <c r="DU36" s="814"/>
      <c r="DV36" s="809"/>
      <c r="DW36" s="810"/>
      <c r="DX36" s="810"/>
      <c r="DY36" s="810"/>
      <c r="DZ36" s="815"/>
      <c r="EA36" s="230"/>
    </row>
    <row r="37" spans="1:131" ht="26.25" customHeight="1" x14ac:dyDescent="0.2">
      <c r="A37" s="242">
        <v>10</v>
      </c>
      <c r="B37" s="816"/>
      <c r="C37" s="817"/>
      <c r="D37" s="817"/>
      <c r="E37" s="817"/>
      <c r="F37" s="817"/>
      <c r="G37" s="817"/>
      <c r="H37" s="817"/>
      <c r="I37" s="817"/>
      <c r="J37" s="817"/>
      <c r="K37" s="817"/>
      <c r="L37" s="817"/>
      <c r="M37" s="817"/>
      <c r="N37" s="817"/>
      <c r="O37" s="817"/>
      <c r="P37" s="818"/>
      <c r="Q37" s="819"/>
      <c r="R37" s="820"/>
      <c r="S37" s="820"/>
      <c r="T37" s="820"/>
      <c r="U37" s="820"/>
      <c r="V37" s="820"/>
      <c r="W37" s="820"/>
      <c r="X37" s="820"/>
      <c r="Y37" s="820"/>
      <c r="Z37" s="820"/>
      <c r="AA37" s="820"/>
      <c r="AB37" s="820"/>
      <c r="AC37" s="820"/>
      <c r="AD37" s="820"/>
      <c r="AE37" s="821"/>
      <c r="AF37" s="822"/>
      <c r="AG37" s="823"/>
      <c r="AH37" s="823"/>
      <c r="AI37" s="823"/>
      <c r="AJ37" s="824"/>
      <c r="AK37" s="870"/>
      <c r="AL37" s="866"/>
      <c r="AM37" s="866"/>
      <c r="AN37" s="866"/>
      <c r="AO37" s="866"/>
      <c r="AP37" s="866"/>
      <c r="AQ37" s="866"/>
      <c r="AR37" s="866"/>
      <c r="AS37" s="866"/>
      <c r="AT37" s="866"/>
      <c r="AU37" s="866"/>
      <c r="AV37" s="866"/>
      <c r="AW37" s="866"/>
      <c r="AX37" s="866"/>
      <c r="AY37" s="866"/>
      <c r="AZ37" s="867"/>
      <c r="BA37" s="867"/>
      <c r="BB37" s="867"/>
      <c r="BC37" s="867"/>
      <c r="BD37" s="867"/>
      <c r="BE37" s="868"/>
      <c r="BF37" s="868"/>
      <c r="BG37" s="868"/>
      <c r="BH37" s="868"/>
      <c r="BI37" s="869"/>
      <c r="BJ37" s="232"/>
      <c r="BK37" s="232"/>
      <c r="BL37" s="232"/>
      <c r="BM37" s="232"/>
      <c r="BN37" s="232"/>
      <c r="BO37" s="241"/>
      <c r="BP37" s="241"/>
      <c r="BQ37" s="238">
        <v>31</v>
      </c>
      <c r="BR37" s="239"/>
      <c r="BS37" s="809"/>
      <c r="BT37" s="810"/>
      <c r="BU37" s="810"/>
      <c r="BV37" s="810"/>
      <c r="BW37" s="810"/>
      <c r="BX37" s="810"/>
      <c r="BY37" s="810"/>
      <c r="BZ37" s="810"/>
      <c r="CA37" s="810"/>
      <c r="CB37" s="810"/>
      <c r="CC37" s="810"/>
      <c r="CD37" s="810"/>
      <c r="CE37" s="810"/>
      <c r="CF37" s="810"/>
      <c r="CG37" s="811"/>
      <c r="CH37" s="812"/>
      <c r="CI37" s="813"/>
      <c r="CJ37" s="813"/>
      <c r="CK37" s="813"/>
      <c r="CL37" s="814"/>
      <c r="CM37" s="812"/>
      <c r="CN37" s="813"/>
      <c r="CO37" s="813"/>
      <c r="CP37" s="813"/>
      <c r="CQ37" s="814"/>
      <c r="CR37" s="812"/>
      <c r="CS37" s="813"/>
      <c r="CT37" s="813"/>
      <c r="CU37" s="813"/>
      <c r="CV37" s="814"/>
      <c r="CW37" s="812"/>
      <c r="CX37" s="813"/>
      <c r="CY37" s="813"/>
      <c r="CZ37" s="813"/>
      <c r="DA37" s="814"/>
      <c r="DB37" s="812"/>
      <c r="DC37" s="813"/>
      <c r="DD37" s="813"/>
      <c r="DE37" s="813"/>
      <c r="DF37" s="814"/>
      <c r="DG37" s="812"/>
      <c r="DH37" s="813"/>
      <c r="DI37" s="813"/>
      <c r="DJ37" s="813"/>
      <c r="DK37" s="814"/>
      <c r="DL37" s="812"/>
      <c r="DM37" s="813"/>
      <c r="DN37" s="813"/>
      <c r="DO37" s="813"/>
      <c r="DP37" s="814"/>
      <c r="DQ37" s="812"/>
      <c r="DR37" s="813"/>
      <c r="DS37" s="813"/>
      <c r="DT37" s="813"/>
      <c r="DU37" s="814"/>
      <c r="DV37" s="809"/>
      <c r="DW37" s="810"/>
      <c r="DX37" s="810"/>
      <c r="DY37" s="810"/>
      <c r="DZ37" s="815"/>
      <c r="EA37" s="230"/>
    </row>
    <row r="38" spans="1:131" ht="26.25" customHeight="1" x14ac:dyDescent="0.2">
      <c r="A38" s="242">
        <v>11</v>
      </c>
      <c r="B38" s="816"/>
      <c r="C38" s="817"/>
      <c r="D38" s="817"/>
      <c r="E38" s="817"/>
      <c r="F38" s="817"/>
      <c r="G38" s="817"/>
      <c r="H38" s="817"/>
      <c r="I38" s="817"/>
      <c r="J38" s="817"/>
      <c r="K38" s="817"/>
      <c r="L38" s="817"/>
      <c r="M38" s="817"/>
      <c r="N38" s="817"/>
      <c r="O38" s="817"/>
      <c r="P38" s="818"/>
      <c r="Q38" s="819"/>
      <c r="R38" s="820"/>
      <c r="S38" s="820"/>
      <c r="T38" s="820"/>
      <c r="U38" s="820"/>
      <c r="V38" s="820"/>
      <c r="W38" s="820"/>
      <c r="X38" s="820"/>
      <c r="Y38" s="820"/>
      <c r="Z38" s="820"/>
      <c r="AA38" s="820"/>
      <c r="AB38" s="820"/>
      <c r="AC38" s="820"/>
      <c r="AD38" s="820"/>
      <c r="AE38" s="821"/>
      <c r="AF38" s="822"/>
      <c r="AG38" s="823"/>
      <c r="AH38" s="823"/>
      <c r="AI38" s="823"/>
      <c r="AJ38" s="824"/>
      <c r="AK38" s="870"/>
      <c r="AL38" s="866"/>
      <c r="AM38" s="866"/>
      <c r="AN38" s="866"/>
      <c r="AO38" s="866"/>
      <c r="AP38" s="866"/>
      <c r="AQ38" s="866"/>
      <c r="AR38" s="866"/>
      <c r="AS38" s="866"/>
      <c r="AT38" s="866"/>
      <c r="AU38" s="866"/>
      <c r="AV38" s="866"/>
      <c r="AW38" s="866"/>
      <c r="AX38" s="866"/>
      <c r="AY38" s="866"/>
      <c r="AZ38" s="867"/>
      <c r="BA38" s="867"/>
      <c r="BB38" s="867"/>
      <c r="BC38" s="867"/>
      <c r="BD38" s="867"/>
      <c r="BE38" s="868"/>
      <c r="BF38" s="868"/>
      <c r="BG38" s="868"/>
      <c r="BH38" s="868"/>
      <c r="BI38" s="869"/>
      <c r="BJ38" s="232"/>
      <c r="BK38" s="232"/>
      <c r="BL38" s="232"/>
      <c r="BM38" s="232"/>
      <c r="BN38" s="232"/>
      <c r="BO38" s="241"/>
      <c r="BP38" s="241"/>
      <c r="BQ38" s="238">
        <v>32</v>
      </c>
      <c r="BR38" s="239"/>
      <c r="BS38" s="809"/>
      <c r="BT38" s="810"/>
      <c r="BU38" s="810"/>
      <c r="BV38" s="810"/>
      <c r="BW38" s="810"/>
      <c r="BX38" s="810"/>
      <c r="BY38" s="810"/>
      <c r="BZ38" s="810"/>
      <c r="CA38" s="810"/>
      <c r="CB38" s="810"/>
      <c r="CC38" s="810"/>
      <c r="CD38" s="810"/>
      <c r="CE38" s="810"/>
      <c r="CF38" s="810"/>
      <c r="CG38" s="811"/>
      <c r="CH38" s="812"/>
      <c r="CI38" s="813"/>
      <c r="CJ38" s="813"/>
      <c r="CK38" s="813"/>
      <c r="CL38" s="814"/>
      <c r="CM38" s="812"/>
      <c r="CN38" s="813"/>
      <c r="CO38" s="813"/>
      <c r="CP38" s="813"/>
      <c r="CQ38" s="814"/>
      <c r="CR38" s="812"/>
      <c r="CS38" s="813"/>
      <c r="CT38" s="813"/>
      <c r="CU38" s="813"/>
      <c r="CV38" s="814"/>
      <c r="CW38" s="812"/>
      <c r="CX38" s="813"/>
      <c r="CY38" s="813"/>
      <c r="CZ38" s="813"/>
      <c r="DA38" s="814"/>
      <c r="DB38" s="812"/>
      <c r="DC38" s="813"/>
      <c r="DD38" s="813"/>
      <c r="DE38" s="813"/>
      <c r="DF38" s="814"/>
      <c r="DG38" s="812"/>
      <c r="DH38" s="813"/>
      <c r="DI38" s="813"/>
      <c r="DJ38" s="813"/>
      <c r="DK38" s="814"/>
      <c r="DL38" s="812"/>
      <c r="DM38" s="813"/>
      <c r="DN38" s="813"/>
      <c r="DO38" s="813"/>
      <c r="DP38" s="814"/>
      <c r="DQ38" s="812"/>
      <c r="DR38" s="813"/>
      <c r="DS38" s="813"/>
      <c r="DT38" s="813"/>
      <c r="DU38" s="814"/>
      <c r="DV38" s="809"/>
      <c r="DW38" s="810"/>
      <c r="DX38" s="810"/>
      <c r="DY38" s="810"/>
      <c r="DZ38" s="815"/>
      <c r="EA38" s="230"/>
    </row>
    <row r="39" spans="1:131" ht="26.25" customHeight="1" x14ac:dyDescent="0.2">
      <c r="A39" s="242">
        <v>12</v>
      </c>
      <c r="B39" s="816"/>
      <c r="C39" s="817"/>
      <c r="D39" s="817"/>
      <c r="E39" s="817"/>
      <c r="F39" s="817"/>
      <c r="G39" s="817"/>
      <c r="H39" s="817"/>
      <c r="I39" s="817"/>
      <c r="J39" s="817"/>
      <c r="K39" s="817"/>
      <c r="L39" s="817"/>
      <c r="M39" s="817"/>
      <c r="N39" s="817"/>
      <c r="O39" s="817"/>
      <c r="P39" s="818"/>
      <c r="Q39" s="819"/>
      <c r="R39" s="820"/>
      <c r="S39" s="820"/>
      <c r="T39" s="820"/>
      <c r="U39" s="820"/>
      <c r="V39" s="820"/>
      <c r="W39" s="820"/>
      <c r="X39" s="820"/>
      <c r="Y39" s="820"/>
      <c r="Z39" s="820"/>
      <c r="AA39" s="820"/>
      <c r="AB39" s="820"/>
      <c r="AC39" s="820"/>
      <c r="AD39" s="820"/>
      <c r="AE39" s="821"/>
      <c r="AF39" s="822"/>
      <c r="AG39" s="823"/>
      <c r="AH39" s="823"/>
      <c r="AI39" s="823"/>
      <c r="AJ39" s="824"/>
      <c r="AK39" s="870"/>
      <c r="AL39" s="866"/>
      <c r="AM39" s="866"/>
      <c r="AN39" s="866"/>
      <c r="AO39" s="866"/>
      <c r="AP39" s="866"/>
      <c r="AQ39" s="866"/>
      <c r="AR39" s="866"/>
      <c r="AS39" s="866"/>
      <c r="AT39" s="866"/>
      <c r="AU39" s="866"/>
      <c r="AV39" s="866"/>
      <c r="AW39" s="866"/>
      <c r="AX39" s="866"/>
      <c r="AY39" s="866"/>
      <c r="AZ39" s="867"/>
      <c r="BA39" s="867"/>
      <c r="BB39" s="867"/>
      <c r="BC39" s="867"/>
      <c r="BD39" s="867"/>
      <c r="BE39" s="868"/>
      <c r="BF39" s="868"/>
      <c r="BG39" s="868"/>
      <c r="BH39" s="868"/>
      <c r="BI39" s="869"/>
      <c r="BJ39" s="232"/>
      <c r="BK39" s="232"/>
      <c r="BL39" s="232"/>
      <c r="BM39" s="232"/>
      <c r="BN39" s="232"/>
      <c r="BO39" s="241"/>
      <c r="BP39" s="241"/>
      <c r="BQ39" s="238">
        <v>33</v>
      </c>
      <c r="BR39" s="239"/>
      <c r="BS39" s="809"/>
      <c r="BT39" s="810"/>
      <c r="BU39" s="810"/>
      <c r="BV39" s="810"/>
      <c r="BW39" s="810"/>
      <c r="BX39" s="810"/>
      <c r="BY39" s="810"/>
      <c r="BZ39" s="810"/>
      <c r="CA39" s="810"/>
      <c r="CB39" s="810"/>
      <c r="CC39" s="810"/>
      <c r="CD39" s="810"/>
      <c r="CE39" s="810"/>
      <c r="CF39" s="810"/>
      <c r="CG39" s="811"/>
      <c r="CH39" s="812"/>
      <c r="CI39" s="813"/>
      <c r="CJ39" s="813"/>
      <c r="CK39" s="813"/>
      <c r="CL39" s="814"/>
      <c r="CM39" s="812"/>
      <c r="CN39" s="813"/>
      <c r="CO39" s="813"/>
      <c r="CP39" s="813"/>
      <c r="CQ39" s="814"/>
      <c r="CR39" s="812"/>
      <c r="CS39" s="813"/>
      <c r="CT39" s="813"/>
      <c r="CU39" s="813"/>
      <c r="CV39" s="814"/>
      <c r="CW39" s="812"/>
      <c r="CX39" s="813"/>
      <c r="CY39" s="813"/>
      <c r="CZ39" s="813"/>
      <c r="DA39" s="814"/>
      <c r="DB39" s="812"/>
      <c r="DC39" s="813"/>
      <c r="DD39" s="813"/>
      <c r="DE39" s="813"/>
      <c r="DF39" s="814"/>
      <c r="DG39" s="812"/>
      <c r="DH39" s="813"/>
      <c r="DI39" s="813"/>
      <c r="DJ39" s="813"/>
      <c r="DK39" s="814"/>
      <c r="DL39" s="812"/>
      <c r="DM39" s="813"/>
      <c r="DN39" s="813"/>
      <c r="DO39" s="813"/>
      <c r="DP39" s="814"/>
      <c r="DQ39" s="812"/>
      <c r="DR39" s="813"/>
      <c r="DS39" s="813"/>
      <c r="DT39" s="813"/>
      <c r="DU39" s="814"/>
      <c r="DV39" s="809"/>
      <c r="DW39" s="810"/>
      <c r="DX39" s="810"/>
      <c r="DY39" s="810"/>
      <c r="DZ39" s="815"/>
      <c r="EA39" s="230"/>
    </row>
    <row r="40" spans="1:131" ht="26.25" customHeight="1" x14ac:dyDescent="0.2">
      <c r="A40" s="238">
        <v>13</v>
      </c>
      <c r="B40" s="816"/>
      <c r="C40" s="817"/>
      <c r="D40" s="817"/>
      <c r="E40" s="817"/>
      <c r="F40" s="817"/>
      <c r="G40" s="817"/>
      <c r="H40" s="817"/>
      <c r="I40" s="817"/>
      <c r="J40" s="817"/>
      <c r="K40" s="817"/>
      <c r="L40" s="817"/>
      <c r="M40" s="817"/>
      <c r="N40" s="817"/>
      <c r="O40" s="817"/>
      <c r="P40" s="818"/>
      <c r="Q40" s="819"/>
      <c r="R40" s="820"/>
      <c r="S40" s="820"/>
      <c r="T40" s="820"/>
      <c r="U40" s="820"/>
      <c r="V40" s="820"/>
      <c r="W40" s="820"/>
      <c r="X40" s="820"/>
      <c r="Y40" s="820"/>
      <c r="Z40" s="820"/>
      <c r="AA40" s="820"/>
      <c r="AB40" s="820"/>
      <c r="AC40" s="820"/>
      <c r="AD40" s="820"/>
      <c r="AE40" s="821"/>
      <c r="AF40" s="822"/>
      <c r="AG40" s="823"/>
      <c r="AH40" s="823"/>
      <c r="AI40" s="823"/>
      <c r="AJ40" s="824"/>
      <c r="AK40" s="870"/>
      <c r="AL40" s="866"/>
      <c r="AM40" s="866"/>
      <c r="AN40" s="866"/>
      <c r="AO40" s="866"/>
      <c r="AP40" s="866"/>
      <c r="AQ40" s="866"/>
      <c r="AR40" s="866"/>
      <c r="AS40" s="866"/>
      <c r="AT40" s="866"/>
      <c r="AU40" s="866"/>
      <c r="AV40" s="866"/>
      <c r="AW40" s="866"/>
      <c r="AX40" s="866"/>
      <c r="AY40" s="866"/>
      <c r="AZ40" s="867"/>
      <c r="BA40" s="867"/>
      <c r="BB40" s="867"/>
      <c r="BC40" s="867"/>
      <c r="BD40" s="867"/>
      <c r="BE40" s="868"/>
      <c r="BF40" s="868"/>
      <c r="BG40" s="868"/>
      <c r="BH40" s="868"/>
      <c r="BI40" s="869"/>
      <c r="BJ40" s="232"/>
      <c r="BK40" s="232"/>
      <c r="BL40" s="232"/>
      <c r="BM40" s="232"/>
      <c r="BN40" s="232"/>
      <c r="BO40" s="241"/>
      <c r="BP40" s="241"/>
      <c r="BQ40" s="238">
        <v>34</v>
      </c>
      <c r="BR40" s="239"/>
      <c r="BS40" s="809"/>
      <c r="BT40" s="810"/>
      <c r="BU40" s="810"/>
      <c r="BV40" s="810"/>
      <c r="BW40" s="810"/>
      <c r="BX40" s="810"/>
      <c r="BY40" s="810"/>
      <c r="BZ40" s="810"/>
      <c r="CA40" s="810"/>
      <c r="CB40" s="810"/>
      <c r="CC40" s="810"/>
      <c r="CD40" s="810"/>
      <c r="CE40" s="810"/>
      <c r="CF40" s="810"/>
      <c r="CG40" s="811"/>
      <c r="CH40" s="812"/>
      <c r="CI40" s="813"/>
      <c r="CJ40" s="813"/>
      <c r="CK40" s="813"/>
      <c r="CL40" s="814"/>
      <c r="CM40" s="812"/>
      <c r="CN40" s="813"/>
      <c r="CO40" s="813"/>
      <c r="CP40" s="813"/>
      <c r="CQ40" s="814"/>
      <c r="CR40" s="812"/>
      <c r="CS40" s="813"/>
      <c r="CT40" s="813"/>
      <c r="CU40" s="813"/>
      <c r="CV40" s="814"/>
      <c r="CW40" s="812"/>
      <c r="CX40" s="813"/>
      <c r="CY40" s="813"/>
      <c r="CZ40" s="813"/>
      <c r="DA40" s="814"/>
      <c r="DB40" s="812"/>
      <c r="DC40" s="813"/>
      <c r="DD40" s="813"/>
      <c r="DE40" s="813"/>
      <c r="DF40" s="814"/>
      <c r="DG40" s="812"/>
      <c r="DH40" s="813"/>
      <c r="DI40" s="813"/>
      <c r="DJ40" s="813"/>
      <c r="DK40" s="814"/>
      <c r="DL40" s="812"/>
      <c r="DM40" s="813"/>
      <c r="DN40" s="813"/>
      <c r="DO40" s="813"/>
      <c r="DP40" s="814"/>
      <c r="DQ40" s="812"/>
      <c r="DR40" s="813"/>
      <c r="DS40" s="813"/>
      <c r="DT40" s="813"/>
      <c r="DU40" s="814"/>
      <c r="DV40" s="809"/>
      <c r="DW40" s="810"/>
      <c r="DX40" s="810"/>
      <c r="DY40" s="810"/>
      <c r="DZ40" s="815"/>
      <c r="EA40" s="230"/>
    </row>
    <row r="41" spans="1:131" ht="26.25" customHeight="1" x14ac:dyDescent="0.2">
      <c r="A41" s="238">
        <v>14</v>
      </c>
      <c r="B41" s="816"/>
      <c r="C41" s="817"/>
      <c r="D41" s="817"/>
      <c r="E41" s="817"/>
      <c r="F41" s="817"/>
      <c r="G41" s="817"/>
      <c r="H41" s="817"/>
      <c r="I41" s="817"/>
      <c r="J41" s="817"/>
      <c r="K41" s="817"/>
      <c r="L41" s="817"/>
      <c r="M41" s="817"/>
      <c r="N41" s="817"/>
      <c r="O41" s="817"/>
      <c r="P41" s="818"/>
      <c r="Q41" s="819"/>
      <c r="R41" s="820"/>
      <c r="S41" s="820"/>
      <c r="T41" s="820"/>
      <c r="U41" s="820"/>
      <c r="V41" s="820"/>
      <c r="W41" s="820"/>
      <c r="X41" s="820"/>
      <c r="Y41" s="820"/>
      <c r="Z41" s="820"/>
      <c r="AA41" s="820"/>
      <c r="AB41" s="820"/>
      <c r="AC41" s="820"/>
      <c r="AD41" s="820"/>
      <c r="AE41" s="821"/>
      <c r="AF41" s="822"/>
      <c r="AG41" s="823"/>
      <c r="AH41" s="823"/>
      <c r="AI41" s="823"/>
      <c r="AJ41" s="824"/>
      <c r="AK41" s="870"/>
      <c r="AL41" s="866"/>
      <c r="AM41" s="866"/>
      <c r="AN41" s="866"/>
      <c r="AO41" s="866"/>
      <c r="AP41" s="866"/>
      <c r="AQ41" s="866"/>
      <c r="AR41" s="866"/>
      <c r="AS41" s="866"/>
      <c r="AT41" s="866"/>
      <c r="AU41" s="866"/>
      <c r="AV41" s="866"/>
      <c r="AW41" s="866"/>
      <c r="AX41" s="866"/>
      <c r="AY41" s="866"/>
      <c r="AZ41" s="867"/>
      <c r="BA41" s="867"/>
      <c r="BB41" s="867"/>
      <c r="BC41" s="867"/>
      <c r="BD41" s="867"/>
      <c r="BE41" s="868"/>
      <c r="BF41" s="868"/>
      <c r="BG41" s="868"/>
      <c r="BH41" s="868"/>
      <c r="BI41" s="869"/>
      <c r="BJ41" s="232"/>
      <c r="BK41" s="232"/>
      <c r="BL41" s="232"/>
      <c r="BM41" s="232"/>
      <c r="BN41" s="232"/>
      <c r="BO41" s="241"/>
      <c r="BP41" s="241"/>
      <c r="BQ41" s="238">
        <v>35</v>
      </c>
      <c r="BR41" s="239"/>
      <c r="BS41" s="809"/>
      <c r="BT41" s="810"/>
      <c r="BU41" s="810"/>
      <c r="BV41" s="810"/>
      <c r="BW41" s="810"/>
      <c r="BX41" s="810"/>
      <c r="BY41" s="810"/>
      <c r="BZ41" s="810"/>
      <c r="CA41" s="810"/>
      <c r="CB41" s="810"/>
      <c r="CC41" s="810"/>
      <c r="CD41" s="810"/>
      <c r="CE41" s="810"/>
      <c r="CF41" s="810"/>
      <c r="CG41" s="811"/>
      <c r="CH41" s="812"/>
      <c r="CI41" s="813"/>
      <c r="CJ41" s="813"/>
      <c r="CK41" s="813"/>
      <c r="CL41" s="814"/>
      <c r="CM41" s="812"/>
      <c r="CN41" s="813"/>
      <c r="CO41" s="813"/>
      <c r="CP41" s="813"/>
      <c r="CQ41" s="814"/>
      <c r="CR41" s="812"/>
      <c r="CS41" s="813"/>
      <c r="CT41" s="813"/>
      <c r="CU41" s="813"/>
      <c r="CV41" s="814"/>
      <c r="CW41" s="812"/>
      <c r="CX41" s="813"/>
      <c r="CY41" s="813"/>
      <c r="CZ41" s="813"/>
      <c r="DA41" s="814"/>
      <c r="DB41" s="812"/>
      <c r="DC41" s="813"/>
      <c r="DD41" s="813"/>
      <c r="DE41" s="813"/>
      <c r="DF41" s="814"/>
      <c r="DG41" s="812"/>
      <c r="DH41" s="813"/>
      <c r="DI41" s="813"/>
      <c r="DJ41" s="813"/>
      <c r="DK41" s="814"/>
      <c r="DL41" s="812"/>
      <c r="DM41" s="813"/>
      <c r="DN41" s="813"/>
      <c r="DO41" s="813"/>
      <c r="DP41" s="814"/>
      <c r="DQ41" s="812"/>
      <c r="DR41" s="813"/>
      <c r="DS41" s="813"/>
      <c r="DT41" s="813"/>
      <c r="DU41" s="814"/>
      <c r="DV41" s="809"/>
      <c r="DW41" s="810"/>
      <c r="DX41" s="810"/>
      <c r="DY41" s="810"/>
      <c r="DZ41" s="815"/>
      <c r="EA41" s="230"/>
    </row>
    <row r="42" spans="1:131" ht="26.25" customHeight="1" x14ac:dyDescent="0.2">
      <c r="A42" s="238">
        <v>15</v>
      </c>
      <c r="B42" s="816"/>
      <c r="C42" s="817"/>
      <c r="D42" s="817"/>
      <c r="E42" s="817"/>
      <c r="F42" s="817"/>
      <c r="G42" s="817"/>
      <c r="H42" s="817"/>
      <c r="I42" s="817"/>
      <c r="J42" s="817"/>
      <c r="K42" s="817"/>
      <c r="L42" s="817"/>
      <c r="M42" s="817"/>
      <c r="N42" s="817"/>
      <c r="O42" s="817"/>
      <c r="P42" s="818"/>
      <c r="Q42" s="819"/>
      <c r="R42" s="820"/>
      <c r="S42" s="820"/>
      <c r="T42" s="820"/>
      <c r="U42" s="820"/>
      <c r="V42" s="820"/>
      <c r="W42" s="820"/>
      <c r="X42" s="820"/>
      <c r="Y42" s="820"/>
      <c r="Z42" s="820"/>
      <c r="AA42" s="820"/>
      <c r="AB42" s="820"/>
      <c r="AC42" s="820"/>
      <c r="AD42" s="820"/>
      <c r="AE42" s="821"/>
      <c r="AF42" s="822"/>
      <c r="AG42" s="823"/>
      <c r="AH42" s="823"/>
      <c r="AI42" s="823"/>
      <c r="AJ42" s="824"/>
      <c r="AK42" s="870"/>
      <c r="AL42" s="866"/>
      <c r="AM42" s="866"/>
      <c r="AN42" s="866"/>
      <c r="AO42" s="866"/>
      <c r="AP42" s="866"/>
      <c r="AQ42" s="866"/>
      <c r="AR42" s="866"/>
      <c r="AS42" s="866"/>
      <c r="AT42" s="866"/>
      <c r="AU42" s="866"/>
      <c r="AV42" s="866"/>
      <c r="AW42" s="866"/>
      <c r="AX42" s="866"/>
      <c r="AY42" s="866"/>
      <c r="AZ42" s="867"/>
      <c r="BA42" s="867"/>
      <c r="BB42" s="867"/>
      <c r="BC42" s="867"/>
      <c r="BD42" s="867"/>
      <c r="BE42" s="868"/>
      <c r="BF42" s="868"/>
      <c r="BG42" s="868"/>
      <c r="BH42" s="868"/>
      <c r="BI42" s="869"/>
      <c r="BJ42" s="232"/>
      <c r="BK42" s="232"/>
      <c r="BL42" s="232"/>
      <c r="BM42" s="232"/>
      <c r="BN42" s="232"/>
      <c r="BO42" s="241"/>
      <c r="BP42" s="241"/>
      <c r="BQ42" s="238">
        <v>36</v>
      </c>
      <c r="BR42" s="239"/>
      <c r="BS42" s="809"/>
      <c r="BT42" s="810"/>
      <c r="BU42" s="810"/>
      <c r="BV42" s="810"/>
      <c r="BW42" s="810"/>
      <c r="BX42" s="810"/>
      <c r="BY42" s="810"/>
      <c r="BZ42" s="810"/>
      <c r="CA42" s="810"/>
      <c r="CB42" s="810"/>
      <c r="CC42" s="810"/>
      <c r="CD42" s="810"/>
      <c r="CE42" s="810"/>
      <c r="CF42" s="810"/>
      <c r="CG42" s="811"/>
      <c r="CH42" s="812"/>
      <c r="CI42" s="813"/>
      <c r="CJ42" s="813"/>
      <c r="CK42" s="813"/>
      <c r="CL42" s="814"/>
      <c r="CM42" s="812"/>
      <c r="CN42" s="813"/>
      <c r="CO42" s="813"/>
      <c r="CP42" s="813"/>
      <c r="CQ42" s="814"/>
      <c r="CR42" s="812"/>
      <c r="CS42" s="813"/>
      <c r="CT42" s="813"/>
      <c r="CU42" s="813"/>
      <c r="CV42" s="814"/>
      <c r="CW42" s="812"/>
      <c r="CX42" s="813"/>
      <c r="CY42" s="813"/>
      <c r="CZ42" s="813"/>
      <c r="DA42" s="814"/>
      <c r="DB42" s="812"/>
      <c r="DC42" s="813"/>
      <c r="DD42" s="813"/>
      <c r="DE42" s="813"/>
      <c r="DF42" s="814"/>
      <c r="DG42" s="812"/>
      <c r="DH42" s="813"/>
      <c r="DI42" s="813"/>
      <c r="DJ42" s="813"/>
      <c r="DK42" s="814"/>
      <c r="DL42" s="812"/>
      <c r="DM42" s="813"/>
      <c r="DN42" s="813"/>
      <c r="DO42" s="813"/>
      <c r="DP42" s="814"/>
      <c r="DQ42" s="812"/>
      <c r="DR42" s="813"/>
      <c r="DS42" s="813"/>
      <c r="DT42" s="813"/>
      <c r="DU42" s="814"/>
      <c r="DV42" s="809"/>
      <c r="DW42" s="810"/>
      <c r="DX42" s="810"/>
      <c r="DY42" s="810"/>
      <c r="DZ42" s="815"/>
      <c r="EA42" s="230"/>
    </row>
    <row r="43" spans="1:131" ht="26.25" customHeight="1" x14ac:dyDescent="0.2">
      <c r="A43" s="238">
        <v>16</v>
      </c>
      <c r="B43" s="816"/>
      <c r="C43" s="817"/>
      <c r="D43" s="817"/>
      <c r="E43" s="817"/>
      <c r="F43" s="817"/>
      <c r="G43" s="817"/>
      <c r="H43" s="817"/>
      <c r="I43" s="817"/>
      <c r="J43" s="817"/>
      <c r="K43" s="817"/>
      <c r="L43" s="817"/>
      <c r="M43" s="817"/>
      <c r="N43" s="817"/>
      <c r="O43" s="817"/>
      <c r="P43" s="818"/>
      <c r="Q43" s="819"/>
      <c r="R43" s="820"/>
      <c r="S43" s="820"/>
      <c r="T43" s="820"/>
      <c r="U43" s="820"/>
      <c r="V43" s="820"/>
      <c r="W43" s="820"/>
      <c r="X43" s="820"/>
      <c r="Y43" s="820"/>
      <c r="Z43" s="820"/>
      <c r="AA43" s="820"/>
      <c r="AB43" s="820"/>
      <c r="AC43" s="820"/>
      <c r="AD43" s="820"/>
      <c r="AE43" s="821"/>
      <c r="AF43" s="822"/>
      <c r="AG43" s="823"/>
      <c r="AH43" s="823"/>
      <c r="AI43" s="823"/>
      <c r="AJ43" s="824"/>
      <c r="AK43" s="870"/>
      <c r="AL43" s="866"/>
      <c r="AM43" s="866"/>
      <c r="AN43" s="866"/>
      <c r="AO43" s="866"/>
      <c r="AP43" s="866"/>
      <c r="AQ43" s="866"/>
      <c r="AR43" s="866"/>
      <c r="AS43" s="866"/>
      <c r="AT43" s="866"/>
      <c r="AU43" s="866"/>
      <c r="AV43" s="866"/>
      <c r="AW43" s="866"/>
      <c r="AX43" s="866"/>
      <c r="AY43" s="866"/>
      <c r="AZ43" s="867"/>
      <c r="BA43" s="867"/>
      <c r="BB43" s="867"/>
      <c r="BC43" s="867"/>
      <c r="BD43" s="867"/>
      <c r="BE43" s="868"/>
      <c r="BF43" s="868"/>
      <c r="BG43" s="868"/>
      <c r="BH43" s="868"/>
      <c r="BI43" s="869"/>
      <c r="BJ43" s="232"/>
      <c r="BK43" s="232"/>
      <c r="BL43" s="232"/>
      <c r="BM43" s="232"/>
      <c r="BN43" s="232"/>
      <c r="BO43" s="241"/>
      <c r="BP43" s="241"/>
      <c r="BQ43" s="238">
        <v>37</v>
      </c>
      <c r="BR43" s="239"/>
      <c r="BS43" s="809"/>
      <c r="BT43" s="810"/>
      <c r="BU43" s="810"/>
      <c r="BV43" s="810"/>
      <c r="BW43" s="810"/>
      <c r="BX43" s="810"/>
      <c r="BY43" s="810"/>
      <c r="BZ43" s="810"/>
      <c r="CA43" s="810"/>
      <c r="CB43" s="810"/>
      <c r="CC43" s="810"/>
      <c r="CD43" s="810"/>
      <c r="CE43" s="810"/>
      <c r="CF43" s="810"/>
      <c r="CG43" s="811"/>
      <c r="CH43" s="812"/>
      <c r="CI43" s="813"/>
      <c r="CJ43" s="813"/>
      <c r="CK43" s="813"/>
      <c r="CL43" s="814"/>
      <c r="CM43" s="812"/>
      <c r="CN43" s="813"/>
      <c r="CO43" s="813"/>
      <c r="CP43" s="813"/>
      <c r="CQ43" s="814"/>
      <c r="CR43" s="812"/>
      <c r="CS43" s="813"/>
      <c r="CT43" s="813"/>
      <c r="CU43" s="813"/>
      <c r="CV43" s="814"/>
      <c r="CW43" s="812"/>
      <c r="CX43" s="813"/>
      <c r="CY43" s="813"/>
      <c r="CZ43" s="813"/>
      <c r="DA43" s="814"/>
      <c r="DB43" s="812"/>
      <c r="DC43" s="813"/>
      <c r="DD43" s="813"/>
      <c r="DE43" s="813"/>
      <c r="DF43" s="814"/>
      <c r="DG43" s="812"/>
      <c r="DH43" s="813"/>
      <c r="DI43" s="813"/>
      <c r="DJ43" s="813"/>
      <c r="DK43" s="814"/>
      <c r="DL43" s="812"/>
      <c r="DM43" s="813"/>
      <c r="DN43" s="813"/>
      <c r="DO43" s="813"/>
      <c r="DP43" s="814"/>
      <c r="DQ43" s="812"/>
      <c r="DR43" s="813"/>
      <c r="DS43" s="813"/>
      <c r="DT43" s="813"/>
      <c r="DU43" s="814"/>
      <c r="DV43" s="809"/>
      <c r="DW43" s="810"/>
      <c r="DX43" s="810"/>
      <c r="DY43" s="810"/>
      <c r="DZ43" s="815"/>
      <c r="EA43" s="230"/>
    </row>
    <row r="44" spans="1:131" ht="26.25" customHeight="1" x14ac:dyDescent="0.2">
      <c r="A44" s="238">
        <v>17</v>
      </c>
      <c r="B44" s="816"/>
      <c r="C44" s="817"/>
      <c r="D44" s="817"/>
      <c r="E44" s="817"/>
      <c r="F44" s="817"/>
      <c r="G44" s="817"/>
      <c r="H44" s="817"/>
      <c r="I44" s="817"/>
      <c r="J44" s="817"/>
      <c r="K44" s="817"/>
      <c r="L44" s="817"/>
      <c r="M44" s="817"/>
      <c r="N44" s="817"/>
      <c r="O44" s="817"/>
      <c r="P44" s="818"/>
      <c r="Q44" s="819"/>
      <c r="R44" s="820"/>
      <c r="S44" s="820"/>
      <c r="T44" s="820"/>
      <c r="U44" s="820"/>
      <c r="V44" s="820"/>
      <c r="W44" s="820"/>
      <c r="X44" s="820"/>
      <c r="Y44" s="820"/>
      <c r="Z44" s="820"/>
      <c r="AA44" s="820"/>
      <c r="AB44" s="820"/>
      <c r="AC44" s="820"/>
      <c r="AD44" s="820"/>
      <c r="AE44" s="821"/>
      <c r="AF44" s="822"/>
      <c r="AG44" s="823"/>
      <c r="AH44" s="823"/>
      <c r="AI44" s="823"/>
      <c r="AJ44" s="824"/>
      <c r="AK44" s="870"/>
      <c r="AL44" s="866"/>
      <c r="AM44" s="866"/>
      <c r="AN44" s="866"/>
      <c r="AO44" s="866"/>
      <c r="AP44" s="866"/>
      <c r="AQ44" s="866"/>
      <c r="AR44" s="866"/>
      <c r="AS44" s="866"/>
      <c r="AT44" s="866"/>
      <c r="AU44" s="866"/>
      <c r="AV44" s="866"/>
      <c r="AW44" s="866"/>
      <c r="AX44" s="866"/>
      <c r="AY44" s="866"/>
      <c r="AZ44" s="867"/>
      <c r="BA44" s="867"/>
      <c r="BB44" s="867"/>
      <c r="BC44" s="867"/>
      <c r="BD44" s="867"/>
      <c r="BE44" s="868"/>
      <c r="BF44" s="868"/>
      <c r="BG44" s="868"/>
      <c r="BH44" s="868"/>
      <c r="BI44" s="869"/>
      <c r="BJ44" s="232"/>
      <c r="BK44" s="232"/>
      <c r="BL44" s="232"/>
      <c r="BM44" s="232"/>
      <c r="BN44" s="232"/>
      <c r="BO44" s="241"/>
      <c r="BP44" s="241"/>
      <c r="BQ44" s="238">
        <v>38</v>
      </c>
      <c r="BR44" s="239"/>
      <c r="BS44" s="809"/>
      <c r="BT44" s="810"/>
      <c r="BU44" s="810"/>
      <c r="BV44" s="810"/>
      <c r="BW44" s="810"/>
      <c r="BX44" s="810"/>
      <c r="BY44" s="810"/>
      <c r="BZ44" s="810"/>
      <c r="CA44" s="810"/>
      <c r="CB44" s="810"/>
      <c r="CC44" s="810"/>
      <c r="CD44" s="810"/>
      <c r="CE44" s="810"/>
      <c r="CF44" s="810"/>
      <c r="CG44" s="811"/>
      <c r="CH44" s="812"/>
      <c r="CI44" s="813"/>
      <c r="CJ44" s="813"/>
      <c r="CK44" s="813"/>
      <c r="CL44" s="814"/>
      <c r="CM44" s="812"/>
      <c r="CN44" s="813"/>
      <c r="CO44" s="813"/>
      <c r="CP44" s="813"/>
      <c r="CQ44" s="814"/>
      <c r="CR44" s="812"/>
      <c r="CS44" s="813"/>
      <c r="CT44" s="813"/>
      <c r="CU44" s="813"/>
      <c r="CV44" s="814"/>
      <c r="CW44" s="812"/>
      <c r="CX44" s="813"/>
      <c r="CY44" s="813"/>
      <c r="CZ44" s="813"/>
      <c r="DA44" s="814"/>
      <c r="DB44" s="812"/>
      <c r="DC44" s="813"/>
      <c r="DD44" s="813"/>
      <c r="DE44" s="813"/>
      <c r="DF44" s="814"/>
      <c r="DG44" s="812"/>
      <c r="DH44" s="813"/>
      <c r="DI44" s="813"/>
      <c r="DJ44" s="813"/>
      <c r="DK44" s="814"/>
      <c r="DL44" s="812"/>
      <c r="DM44" s="813"/>
      <c r="DN44" s="813"/>
      <c r="DO44" s="813"/>
      <c r="DP44" s="814"/>
      <c r="DQ44" s="812"/>
      <c r="DR44" s="813"/>
      <c r="DS44" s="813"/>
      <c r="DT44" s="813"/>
      <c r="DU44" s="814"/>
      <c r="DV44" s="809"/>
      <c r="DW44" s="810"/>
      <c r="DX44" s="810"/>
      <c r="DY44" s="810"/>
      <c r="DZ44" s="815"/>
      <c r="EA44" s="230"/>
    </row>
    <row r="45" spans="1:131" ht="26.25" customHeight="1" x14ac:dyDescent="0.2">
      <c r="A45" s="238">
        <v>18</v>
      </c>
      <c r="B45" s="816"/>
      <c r="C45" s="817"/>
      <c r="D45" s="817"/>
      <c r="E45" s="817"/>
      <c r="F45" s="817"/>
      <c r="G45" s="817"/>
      <c r="H45" s="817"/>
      <c r="I45" s="817"/>
      <c r="J45" s="817"/>
      <c r="K45" s="817"/>
      <c r="L45" s="817"/>
      <c r="M45" s="817"/>
      <c r="N45" s="817"/>
      <c r="O45" s="817"/>
      <c r="P45" s="818"/>
      <c r="Q45" s="819"/>
      <c r="R45" s="820"/>
      <c r="S45" s="820"/>
      <c r="T45" s="820"/>
      <c r="U45" s="820"/>
      <c r="V45" s="820"/>
      <c r="W45" s="820"/>
      <c r="X45" s="820"/>
      <c r="Y45" s="820"/>
      <c r="Z45" s="820"/>
      <c r="AA45" s="820"/>
      <c r="AB45" s="820"/>
      <c r="AC45" s="820"/>
      <c r="AD45" s="820"/>
      <c r="AE45" s="821"/>
      <c r="AF45" s="822"/>
      <c r="AG45" s="823"/>
      <c r="AH45" s="823"/>
      <c r="AI45" s="823"/>
      <c r="AJ45" s="824"/>
      <c r="AK45" s="870"/>
      <c r="AL45" s="866"/>
      <c r="AM45" s="866"/>
      <c r="AN45" s="866"/>
      <c r="AO45" s="866"/>
      <c r="AP45" s="866"/>
      <c r="AQ45" s="866"/>
      <c r="AR45" s="866"/>
      <c r="AS45" s="866"/>
      <c r="AT45" s="866"/>
      <c r="AU45" s="866"/>
      <c r="AV45" s="866"/>
      <c r="AW45" s="866"/>
      <c r="AX45" s="866"/>
      <c r="AY45" s="866"/>
      <c r="AZ45" s="867"/>
      <c r="BA45" s="867"/>
      <c r="BB45" s="867"/>
      <c r="BC45" s="867"/>
      <c r="BD45" s="867"/>
      <c r="BE45" s="868"/>
      <c r="BF45" s="868"/>
      <c r="BG45" s="868"/>
      <c r="BH45" s="868"/>
      <c r="BI45" s="869"/>
      <c r="BJ45" s="232"/>
      <c r="BK45" s="232"/>
      <c r="BL45" s="232"/>
      <c r="BM45" s="232"/>
      <c r="BN45" s="232"/>
      <c r="BO45" s="241"/>
      <c r="BP45" s="241"/>
      <c r="BQ45" s="238">
        <v>39</v>
      </c>
      <c r="BR45" s="239"/>
      <c r="BS45" s="809"/>
      <c r="BT45" s="810"/>
      <c r="BU45" s="810"/>
      <c r="BV45" s="810"/>
      <c r="BW45" s="810"/>
      <c r="BX45" s="810"/>
      <c r="BY45" s="810"/>
      <c r="BZ45" s="810"/>
      <c r="CA45" s="810"/>
      <c r="CB45" s="810"/>
      <c r="CC45" s="810"/>
      <c r="CD45" s="810"/>
      <c r="CE45" s="810"/>
      <c r="CF45" s="810"/>
      <c r="CG45" s="811"/>
      <c r="CH45" s="812"/>
      <c r="CI45" s="813"/>
      <c r="CJ45" s="813"/>
      <c r="CK45" s="813"/>
      <c r="CL45" s="814"/>
      <c r="CM45" s="812"/>
      <c r="CN45" s="813"/>
      <c r="CO45" s="813"/>
      <c r="CP45" s="813"/>
      <c r="CQ45" s="814"/>
      <c r="CR45" s="812"/>
      <c r="CS45" s="813"/>
      <c r="CT45" s="813"/>
      <c r="CU45" s="813"/>
      <c r="CV45" s="814"/>
      <c r="CW45" s="812"/>
      <c r="CX45" s="813"/>
      <c r="CY45" s="813"/>
      <c r="CZ45" s="813"/>
      <c r="DA45" s="814"/>
      <c r="DB45" s="812"/>
      <c r="DC45" s="813"/>
      <c r="DD45" s="813"/>
      <c r="DE45" s="813"/>
      <c r="DF45" s="814"/>
      <c r="DG45" s="812"/>
      <c r="DH45" s="813"/>
      <c r="DI45" s="813"/>
      <c r="DJ45" s="813"/>
      <c r="DK45" s="814"/>
      <c r="DL45" s="812"/>
      <c r="DM45" s="813"/>
      <c r="DN45" s="813"/>
      <c r="DO45" s="813"/>
      <c r="DP45" s="814"/>
      <c r="DQ45" s="812"/>
      <c r="DR45" s="813"/>
      <c r="DS45" s="813"/>
      <c r="DT45" s="813"/>
      <c r="DU45" s="814"/>
      <c r="DV45" s="809"/>
      <c r="DW45" s="810"/>
      <c r="DX45" s="810"/>
      <c r="DY45" s="810"/>
      <c r="DZ45" s="815"/>
      <c r="EA45" s="230"/>
    </row>
    <row r="46" spans="1:131" ht="26.25" customHeight="1" x14ac:dyDescent="0.2">
      <c r="A46" s="238">
        <v>19</v>
      </c>
      <c r="B46" s="816"/>
      <c r="C46" s="817"/>
      <c r="D46" s="817"/>
      <c r="E46" s="817"/>
      <c r="F46" s="817"/>
      <c r="G46" s="817"/>
      <c r="H46" s="817"/>
      <c r="I46" s="817"/>
      <c r="J46" s="817"/>
      <c r="K46" s="817"/>
      <c r="L46" s="817"/>
      <c r="M46" s="817"/>
      <c r="N46" s="817"/>
      <c r="O46" s="817"/>
      <c r="P46" s="818"/>
      <c r="Q46" s="819"/>
      <c r="R46" s="820"/>
      <c r="S46" s="820"/>
      <c r="T46" s="820"/>
      <c r="U46" s="820"/>
      <c r="V46" s="820"/>
      <c r="W46" s="820"/>
      <c r="X46" s="820"/>
      <c r="Y46" s="820"/>
      <c r="Z46" s="820"/>
      <c r="AA46" s="820"/>
      <c r="AB46" s="820"/>
      <c r="AC46" s="820"/>
      <c r="AD46" s="820"/>
      <c r="AE46" s="821"/>
      <c r="AF46" s="822"/>
      <c r="AG46" s="823"/>
      <c r="AH46" s="823"/>
      <c r="AI46" s="823"/>
      <c r="AJ46" s="824"/>
      <c r="AK46" s="870"/>
      <c r="AL46" s="866"/>
      <c r="AM46" s="866"/>
      <c r="AN46" s="866"/>
      <c r="AO46" s="866"/>
      <c r="AP46" s="866"/>
      <c r="AQ46" s="866"/>
      <c r="AR46" s="866"/>
      <c r="AS46" s="866"/>
      <c r="AT46" s="866"/>
      <c r="AU46" s="866"/>
      <c r="AV46" s="866"/>
      <c r="AW46" s="866"/>
      <c r="AX46" s="866"/>
      <c r="AY46" s="866"/>
      <c r="AZ46" s="867"/>
      <c r="BA46" s="867"/>
      <c r="BB46" s="867"/>
      <c r="BC46" s="867"/>
      <c r="BD46" s="867"/>
      <c r="BE46" s="868"/>
      <c r="BF46" s="868"/>
      <c r="BG46" s="868"/>
      <c r="BH46" s="868"/>
      <c r="BI46" s="869"/>
      <c r="BJ46" s="232"/>
      <c r="BK46" s="232"/>
      <c r="BL46" s="232"/>
      <c r="BM46" s="232"/>
      <c r="BN46" s="232"/>
      <c r="BO46" s="241"/>
      <c r="BP46" s="241"/>
      <c r="BQ46" s="238">
        <v>40</v>
      </c>
      <c r="BR46" s="239"/>
      <c r="BS46" s="809"/>
      <c r="BT46" s="810"/>
      <c r="BU46" s="810"/>
      <c r="BV46" s="810"/>
      <c r="BW46" s="810"/>
      <c r="BX46" s="810"/>
      <c r="BY46" s="810"/>
      <c r="BZ46" s="810"/>
      <c r="CA46" s="810"/>
      <c r="CB46" s="810"/>
      <c r="CC46" s="810"/>
      <c r="CD46" s="810"/>
      <c r="CE46" s="810"/>
      <c r="CF46" s="810"/>
      <c r="CG46" s="811"/>
      <c r="CH46" s="812"/>
      <c r="CI46" s="813"/>
      <c r="CJ46" s="813"/>
      <c r="CK46" s="813"/>
      <c r="CL46" s="814"/>
      <c r="CM46" s="812"/>
      <c r="CN46" s="813"/>
      <c r="CO46" s="813"/>
      <c r="CP46" s="813"/>
      <c r="CQ46" s="814"/>
      <c r="CR46" s="812"/>
      <c r="CS46" s="813"/>
      <c r="CT46" s="813"/>
      <c r="CU46" s="813"/>
      <c r="CV46" s="814"/>
      <c r="CW46" s="812"/>
      <c r="CX46" s="813"/>
      <c r="CY46" s="813"/>
      <c r="CZ46" s="813"/>
      <c r="DA46" s="814"/>
      <c r="DB46" s="812"/>
      <c r="DC46" s="813"/>
      <c r="DD46" s="813"/>
      <c r="DE46" s="813"/>
      <c r="DF46" s="814"/>
      <c r="DG46" s="812"/>
      <c r="DH46" s="813"/>
      <c r="DI46" s="813"/>
      <c r="DJ46" s="813"/>
      <c r="DK46" s="814"/>
      <c r="DL46" s="812"/>
      <c r="DM46" s="813"/>
      <c r="DN46" s="813"/>
      <c r="DO46" s="813"/>
      <c r="DP46" s="814"/>
      <c r="DQ46" s="812"/>
      <c r="DR46" s="813"/>
      <c r="DS46" s="813"/>
      <c r="DT46" s="813"/>
      <c r="DU46" s="814"/>
      <c r="DV46" s="809"/>
      <c r="DW46" s="810"/>
      <c r="DX46" s="810"/>
      <c r="DY46" s="810"/>
      <c r="DZ46" s="815"/>
      <c r="EA46" s="230"/>
    </row>
    <row r="47" spans="1:131" ht="26.25" customHeight="1" x14ac:dyDescent="0.2">
      <c r="A47" s="238">
        <v>20</v>
      </c>
      <c r="B47" s="816"/>
      <c r="C47" s="817"/>
      <c r="D47" s="817"/>
      <c r="E47" s="817"/>
      <c r="F47" s="817"/>
      <c r="G47" s="817"/>
      <c r="H47" s="817"/>
      <c r="I47" s="817"/>
      <c r="J47" s="817"/>
      <c r="K47" s="817"/>
      <c r="L47" s="817"/>
      <c r="M47" s="817"/>
      <c r="N47" s="817"/>
      <c r="O47" s="817"/>
      <c r="P47" s="818"/>
      <c r="Q47" s="819"/>
      <c r="R47" s="820"/>
      <c r="S47" s="820"/>
      <c r="T47" s="820"/>
      <c r="U47" s="820"/>
      <c r="V47" s="820"/>
      <c r="W47" s="820"/>
      <c r="X47" s="820"/>
      <c r="Y47" s="820"/>
      <c r="Z47" s="820"/>
      <c r="AA47" s="820"/>
      <c r="AB47" s="820"/>
      <c r="AC47" s="820"/>
      <c r="AD47" s="820"/>
      <c r="AE47" s="821"/>
      <c r="AF47" s="822"/>
      <c r="AG47" s="823"/>
      <c r="AH47" s="823"/>
      <c r="AI47" s="823"/>
      <c r="AJ47" s="824"/>
      <c r="AK47" s="870"/>
      <c r="AL47" s="866"/>
      <c r="AM47" s="866"/>
      <c r="AN47" s="866"/>
      <c r="AO47" s="866"/>
      <c r="AP47" s="866"/>
      <c r="AQ47" s="866"/>
      <c r="AR47" s="866"/>
      <c r="AS47" s="866"/>
      <c r="AT47" s="866"/>
      <c r="AU47" s="866"/>
      <c r="AV47" s="866"/>
      <c r="AW47" s="866"/>
      <c r="AX47" s="866"/>
      <c r="AY47" s="866"/>
      <c r="AZ47" s="867"/>
      <c r="BA47" s="867"/>
      <c r="BB47" s="867"/>
      <c r="BC47" s="867"/>
      <c r="BD47" s="867"/>
      <c r="BE47" s="868"/>
      <c r="BF47" s="868"/>
      <c r="BG47" s="868"/>
      <c r="BH47" s="868"/>
      <c r="BI47" s="869"/>
      <c r="BJ47" s="232"/>
      <c r="BK47" s="232"/>
      <c r="BL47" s="232"/>
      <c r="BM47" s="232"/>
      <c r="BN47" s="232"/>
      <c r="BO47" s="241"/>
      <c r="BP47" s="241"/>
      <c r="BQ47" s="238">
        <v>41</v>
      </c>
      <c r="BR47" s="239"/>
      <c r="BS47" s="809"/>
      <c r="BT47" s="810"/>
      <c r="BU47" s="810"/>
      <c r="BV47" s="810"/>
      <c r="BW47" s="810"/>
      <c r="BX47" s="810"/>
      <c r="BY47" s="810"/>
      <c r="BZ47" s="810"/>
      <c r="CA47" s="810"/>
      <c r="CB47" s="810"/>
      <c r="CC47" s="810"/>
      <c r="CD47" s="810"/>
      <c r="CE47" s="810"/>
      <c r="CF47" s="810"/>
      <c r="CG47" s="811"/>
      <c r="CH47" s="812"/>
      <c r="CI47" s="813"/>
      <c r="CJ47" s="813"/>
      <c r="CK47" s="813"/>
      <c r="CL47" s="814"/>
      <c r="CM47" s="812"/>
      <c r="CN47" s="813"/>
      <c r="CO47" s="813"/>
      <c r="CP47" s="813"/>
      <c r="CQ47" s="814"/>
      <c r="CR47" s="812"/>
      <c r="CS47" s="813"/>
      <c r="CT47" s="813"/>
      <c r="CU47" s="813"/>
      <c r="CV47" s="814"/>
      <c r="CW47" s="812"/>
      <c r="CX47" s="813"/>
      <c r="CY47" s="813"/>
      <c r="CZ47" s="813"/>
      <c r="DA47" s="814"/>
      <c r="DB47" s="812"/>
      <c r="DC47" s="813"/>
      <c r="DD47" s="813"/>
      <c r="DE47" s="813"/>
      <c r="DF47" s="814"/>
      <c r="DG47" s="812"/>
      <c r="DH47" s="813"/>
      <c r="DI47" s="813"/>
      <c r="DJ47" s="813"/>
      <c r="DK47" s="814"/>
      <c r="DL47" s="812"/>
      <c r="DM47" s="813"/>
      <c r="DN47" s="813"/>
      <c r="DO47" s="813"/>
      <c r="DP47" s="814"/>
      <c r="DQ47" s="812"/>
      <c r="DR47" s="813"/>
      <c r="DS47" s="813"/>
      <c r="DT47" s="813"/>
      <c r="DU47" s="814"/>
      <c r="DV47" s="809"/>
      <c r="DW47" s="810"/>
      <c r="DX47" s="810"/>
      <c r="DY47" s="810"/>
      <c r="DZ47" s="815"/>
      <c r="EA47" s="230"/>
    </row>
    <row r="48" spans="1:131" ht="26.25" customHeight="1" x14ac:dyDescent="0.2">
      <c r="A48" s="238">
        <v>21</v>
      </c>
      <c r="B48" s="816"/>
      <c r="C48" s="817"/>
      <c r="D48" s="817"/>
      <c r="E48" s="817"/>
      <c r="F48" s="817"/>
      <c r="G48" s="817"/>
      <c r="H48" s="817"/>
      <c r="I48" s="817"/>
      <c r="J48" s="817"/>
      <c r="K48" s="817"/>
      <c r="L48" s="817"/>
      <c r="M48" s="817"/>
      <c r="N48" s="817"/>
      <c r="O48" s="817"/>
      <c r="P48" s="818"/>
      <c r="Q48" s="819"/>
      <c r="R48" s="820"/>
      <c r="S48" s="820"/>
      <c r="T48" s="820"/>
      <c r="U48" s="820"/>
      <c r="V48" s="820"/>
      <c r="W48" s="820"/>
      <c r="X48" s="820"/>
      <c r="Y48" s="820"/>
      <c r="Z48" s="820"/>
      <c r="AA48" s="820"/>
      <c r="AB48" s="820"/>
      <c r="AC48" s="820"/>
      <c r="AD48" s="820"/>
      <c r="AE48" s="821"/>
      <c r="AF48" s="822"/>
      <c r="AG48" s="823"/>
      <c r="AH48" s="823"/>
      <c r="AI48" s="823"/>
      <c r="AJ48" s="824"/>
      <c r="AK48" s="870"/>
      <c r="AL48" s="866"/>
      <c r="AM48" s="866"/>
      <c r="AN48" s="866"/>
      <c r="AO48" s="866"/>
      <c r="AP48" s="866"/>
      <c r="AQ48" s="866"/>
      <c r="AR48" s="866"/>
      <c r="AS48" s="866"/>
      <c r="AT48" s="866"/>
      <c r="AU48" s="866"/>
      <c r="AV48" s="866"/>
      <c r="AW48" s="866"/>
      <c r="AX48" s="866"/>
      <c r="AY48" s="866"/>
      <c r="AZ48" s="867"/>
      <c r="BA48" s="867"/>
      <c r="BB48" s="867"/>
      <c r="BC48" s="867"/>
      <c r="BD48" s="867"/>
      <c r="BE48" s="868"/>
      <c r="BF48" s="868"/>
      <c r="BG48" s="868"/>
      <c r="BH48" s="868"/>
      <c r="BI48" s="869"/>
      <c r="BJ48" s="232"/>
      <c r="BK48" s="232"/>
      <c r="BL48" s="232"/>
      <c r="BM48" s="232"/>
      <c r="BN48" s="232"/>
      <c r="BO48" s="241"/>
      <c r="BP48" s="241"/>
      <c r="BQ48" s="238">
        <v>42</v>
      </c>
      <c r="BR48" s="239"/>
      <c r="BS48" s="809"/>
      <c r="BT48" s="810"/>
      <c r="BU48" s="810"/>
      <c r="BV48" s="810"/>
      <c r="BW48" s="810"/>
      <c r="BX48" s="810"/>
      <c r="BY48" s="810"/>
      <c r="BZ48" s="810"/>
      <c r="CA48" s="810"/>
      <c r="CB48" s="810"/>
      <c r="CC48" s="810"/>
      <c r="CD48" s="810"/>
      <c r="CE48" s="810"/>
      <c r="CF48" s="810"/>
      <c r="CG48" s="811"/>
      <c r="CH48" s="812"/>
      <c r="CI48" s="813"/>
      <c r="CJ48" s="813"/>
      <c r="CK48" s="813"/>
      <c r="CL48" s="814"/>
      <c r="CM48" s="812"/>
      <c r="CN48" s="813"/>
      <c r="CO48" s="813"/>
      <c r="CP48" s="813"/>
      <c r="CQ48" s="814"/>
      <c r="CR48" s="812"/>
      <c r="CS48" s="813"/>
      <c r="CT48" s="813"/>
      <c r="CU48" s="813"/>
      <c r="CV48" s="814"/>
      <c r="CW48" s="812"/>
      <c r="CX48" s="813"/>
      <c r="CY48" s="813"/>
      <c r="CZ48" s="813"/>
      <c r="DA48" s="814"/>
      <c r="DB48" s="812"/>
      <c r="DC48" s="813"/>
      <c r="DD48" s="813"/>
      <c r="DE48" s="813"/>
      <c r="DF48" s="814"/>
      <c r="DG48" s="812"/>
      <c r="DH48" s="813"/>
      <c r="DI48" s="813"/>
      <c r="DJ48" s="813"/>
      <c r="DK48" s="814"/>
      <c r="DL48" s="812"/>
      <c r="DM48" s="813"/>
      <c r="DN48" s="813"/>
      <c r="DO48" s="813"/>
      <c r="DP48" s="814"/>
      <c r="DQ48" s="812"/>
      <c r="DR48" s="813"/>
      <c r="DS48" s="813"/>
      <c r="DT48" s="813"/>
      <c r="DU48" s="814"/>
      <c r="DV48" s="809"/>
      <c r="DW48" s="810"/>
      <c r="DX48" s="810"/>
      <c r="DY48" s="810"/>
      <c r="DZ48" s="815"/>
      <c r="EA48" s="230"/>
    </row>
    <row r="49" spans="1:131" ht="26.25" customHeight="1" x14ac:dyDescent="0.2">
      <c r="A49" s="238">
        <v>22</v>
      </c>
      <c r="B49" s="816"/>
      <c r="C49" s="817"/>
      <c r="D49" s="817"/>
      <c r="E49" s="817"/>
      <c r="F49" s="817"/>
      <c r="G49" s="817"/>
      <c r="H49" s="817"/>
      <c r="I49" s="817"/>
      <c r="J49" s="817"/>
      <c r="K49" s="817"/>
      <c r="L49" s="817"/>
      <c r="M49" s="817"/>
      <c r="N49" s="817"/>
      <c r="O49" s="817"/>
      <c r="P49" s="818"/>
      <c r="Q49" s="819"/>
      <c r="R49" s="820"/>
      <c r="S49" s="820"/>
      <c r="T49" s="820"/>
      <c r="U49" s="820"/>
      <c r="V49" s="820"/>
      <c r="W49" s="820"/>
      <c r="X49" s="820"/>
      <c r="Y49" s="820"/>
      <c r="Z49" s="820"/>
      <c r="AA49" s="820"/>
      <c r="AB49" s="820"/>
      <c r="AC49" s="820"/>
      <c r="AD49" s="820"/>
      <c r="AE49" s="821"/>
      <c r="AF49" s="822"/>
      <c r="AG49" s="823"/>
      <c r="AH49" s="823"/>
      <c r="AI49" s="823"/>
      <c r="AJ49" s="824"/>
      <c r="AK49" s="870"/>
      <c r="AL49" s="866"/>
      <c r="AM49" s="866"/>
      <c r="AN49" s="866"/>
      <c r="AO49" s="866"/>
      <c r="AP49" s="866"/>
      <c r="AQ49" s="866"/>
      <c r="AR49" s="866"/>
      <c r="AS49" s="866"/>
      <c r="AT49" s="866"/>
      <c r="AU49" s="866"/>
      <c r="AV49" s="866"/>
      <c r="AW49" s="866"/>
      <c r="AX49" s="866"/>
      <c r="AY49" s="866"/>
      <c r="AZ49" s="867"/>
      <c r="BA49" s="867"/>
      <c r="BB49" s="867"/>
      <c r="BC49" s="867"/>
      <c r="BD49" s="867"/>
      <c r="BE49" s="868"/>
      <c r="BF49" s="868"/>
      <c r="BG49" s="868"/>
      <c r="BH49" s="868"/>
      <c r="BI49" s="869"/>
      <c r="BJ49" s="232"/>
      <c r="BK49" s="232"/>
      <c r="BL49" s="232"/>
      <c r="BM49" s="232"/>
      <c r="BN49" s="232"/>
      <c r="BO49" s="241"/>
      <c r="BP49" s="241"/>
      <c r="BQ49" s="238">
        <v>43</v>
      </c>
      <c r="BR49" s="239"/>
      <c r="BS49" s="809"/>
      <c r="BT49" s="810"/>
      <c r="BU49" s="810"/>
      <c r="BV49" s="810"/>
      <c r="BW49" s="810"/>
      <c r="BX49" s="810"/>
      <c r="BY49" s="810"/>
      <c r="BZ49" s="810"/>
      <c r="CA49" s="810"/>
      <c r="CB49" s="810"/>
      <c r="CC49" s="810"/>
      <c r="CD49" s="810"/>
      <c r="CE49" s="810"/>
      <c r="CF49" s="810"/>
      <c r="CG49" s="811"/>
      <c r="CH49" s="812"/>
      <c r="CI49" s="813"/>
      <c r="CJ49" s="813"/>
      <c r="CK49" s="813"/>
      <c r="CL49" s="814"/>
      <c r="CM49" s="812"/>
      <c r="CN49" s="813"/>
      <c r="CO49" s="813"/>
      <c r="CP49" s="813"/>
      <c r="CQ49" s="814"/>
      <c r="CR49" s="812"/>
      <c r="CS49" s="813"/>
      <c r="CT49" s="813"/>
      <c r="CU49" s="813"/>
      <c r="CV49" s="814"/>
      <c r="CW49" s="812"/>
      <c r="CX49" s="813"/>
      <c r="CY49" s="813"/>
      <c r="CZ49" s="813"/>
      <c r="DA49" s="814"/>
      <c r="DB49" s="812"/>
      <c r="DC49" s="813"/>
      <c r="DD49" s="813"/>
      <c r="DE49" s="813"/>
      <c r="DF49" s="814"/>
      <c r="DG49" s="812"/>
      <c r="DH49" s="813"/>
      <c r="DI49" s="813"/>
      <c r="DJ49" s="813"/>
      <c r="DK49" s="814"/>
      <c r="DL49" s="812"/>
      <c r="DM49" s="813"/>
      <c r="DN49" s="813"/>
      <c r="DO49" s="813"/>
      <c r="DP49" s="814"/>
      <c r="DQ49" s="812"/>
      <c r="DR49" s="813"/>
      <c r="DS49" s="813"/>
      <c r="DT49" s="813"/>
      <c r="DU49" s="814"/>
      <c r="DV49" s="809"/>
      <c r="DW49" s="810"/>
      <c r="DX49" s="810"/>
      <c r="DY49" s="810"/>
      <c r="DZ49" s="815"/>
      <c r="EA49" s="230"/>
    </row>
    <row r="50" spans="1:131" ht="26.25" customHeight="1" x14ac:dyDescent="0.2">
      <c r="A50" s="238">
        <v>23</v>
      </c>
      <c r="B50" s="816"/>
      <c r="C50" s="817"/>
      <c r="D50" s="817"/>
      <c r="E50" s="817"/>
      <c r="F50" s="817"/>
      <c r="G50" s="817"/>
      <c r="H50" s="817"/>
      <c r="I50" s="817"/>
      <c r="J50" s="817"/>
      <c r="K50" s="817"/>
      <c r="L50" s="817"/>
      <c r="M50" s="817"/>
      <c r="N50" s="817"/>
      <c r="O50" s="817"/>
      <c r="P50" s="818"/>
      <c r="Q50" s="871"/>
      <c r="R50" s="872"/>
      <c r="S50" s="872"/>
      <c r="T50" s="872"/>
      <c r="U50" s="872"/>
      <c r="V50" s="872"/>
      <c r="W50" s="872"/>
      <c r="X50" s="872"/>
      <c r="Y50" s="872"/>
      <c r="Z50" s="872"/>
      <c r="AA50" s="872"/>
      <c r="AB50" s="872"/>
      <c r="AC50" s="872"/>
      <c r="AD50" s="872"/>
      <c r="AE50" s="873"/>
      <c r="AF50" s="822"/>
      <c r="AG50" s="823"/>
      <c r="AH50" s="823"/>
      <c r="AI50" s="823"/>
      <c r="AJ50" s="824"/>
      <c r="AK50" s="875"/>
      <c r="AL50" s="872"/>
      <c r="AM50" s="872"/>
      <c r="AN50" s="872"/>
      <c r="AO50" s="872"/>
      <c r="AP50" s="872"/>
      <c r="AQ50" s="872"/>
      <c r="AR50" s="872"/>
      <c r="AS50" s="872"/>
      <c r="AT50" s="872"/>
      <c r="AU50" s="872"/>
      <c r="AV50" s="872"/>
      <c r="AW50" s="872"/>
      <c r="AX50" s="872"/>
      <c r="AY50" s="872"/>
      <c r="AZ50" s="874"/>
      <c r="BA50" s="874"/>
      <c r="BB50" s="874"/>
      <c r="BC50" s="874"/>
      <c r="BD50" s="874"/>
      <c r="BE50" s="868"/>
      <c r="BF50" s="868"/>
      <c r="BG50" s="868"/>
      <c r="BH50" s="868"/>
      <c r="BI50" s="869"/>
      <c r="BJ50" s="232"/>
      <c r="BK50" s="232"/>
      <c r="BL50" s="232"/>
      <c r="BM50" s="232"/>
      <c r="BN50" s="232"/>
      <c r="BO50" s="241"/>
      <c r="BP50" s="241"/>
      <c r="BQ50" s="238">
        <v>44</v>
      </c>
      <c r="BR50" s="239"/>
      <c r="BS50" s="809"/>
      <c r="BT50" s="810"/>
      <c r="BU50" s="810"/>
      <c r="BV50" s="810"/>
      <c r="BW50" s="810"/>
      <c r="BX50" s="810"/>
      <c r="BY50" s="810"/>
      <c r="BZ50" s="810"/>
      <c r="CA50" s="810"/>
      <c r="CB50" s="810"/>
      <c r="CC50" s="810"/>
      <c r="CD50" s="810"/>
      <c r="CE50" s="810"/>
      <c r="CF50" s="810"/>
      <c r="CG50" s="811"/>
      <c r="CH50" s="812"/>
      <c r="CI50" s="813"/>
      <c r="CJ50" s="813"/>
      <c r="CK50" s="813"/>
      <c r="CL50" s="814"/>
      <c r="CM50" s="812"/>
      <c r="CN50" s="813"/>
      <c r="CO50" s="813"/>
      <c r="CP50" s="813"/>
      <c r="CQ50" s="814"/>
      <c r="CR50" s="812"/>
      <c r="CS50" s="813"/>
      <c r="CT50" s="813"/>
      <c r="CU50" s="813"/>
      <c r="CV50" s="814"/>
      <c r="CW50" s="812"/>
      <c r="CX50" s="813"/>
      <c r="CY50" s="813"/>
      <c r="CZ50" s="813"/>
      <c r="DA50" s="814"/>
      <c r="DB50" s="812"/>
      <c r="DC50" s="813"/>
      <c r="DD50" s="813"/>
      <c r="DE50" s="813"/>
      <c r="DF50" s="814"/>
      <c r="DG50" s="812"/>
      <c r="DH50" s="813"/>
      <c r="DI50" s="813"/>
      <c r="DJ50" s="813"/>
      <c r="DK50" s="814"/>
      <c r="DL50" s="812"/>
      <c r="DM50" s="813"/>
      <c r="DN50" s="813"/>
      <c r="DO50" s="813"/>
      <c r="DP50" s="814"/>
      <c r="DQ50" s="812"/>
      <c r="DR50" s="813"/>
      <c r="DS50" s="813"/>
      <c r="DT50" s="813"/>
      <c r="DU50" s="814"/>
      <c r="DV50" s="809"/>
      <c r="DW50" s="810"/>
      <c r="DX50" s="810"/>
      <c r="DY50" s="810"/>
      <c r="DZ50" s="815"/>
      <c r="EA50" s="230"/>
    </row>
    <row r="51" spans="1:131" ht="26.25" customHeight="1" x14ac:dyDescent="0.2">
      <c r="A51" s="238">
        <v>24</v>
      </c>
      <c r="B51" s="816"/>
      <c r="C51" s="817"/>
      <c r="D51" s="817"/>
      <c r="E51" s="817"/>
      <c r="F51" s="817"/>
      <c r="G51" s="817"/>
      <c r="H51" s="817"/>
      <c r="I51" s="817"/>
      <c r="J51" s="817"/>
      <c r="K51" s="817"/>
      <c r="L51" s="817"/>
      <c r="M51" s="817"/>
      <c r="N51" s="817"/>
      <c r="O51" s="817"/>
      <c r="P51" s="818"/>
      <c r="Q51" s="871"/>
      <c r="R51" s="872"/>
      <c r="S51" s="872"/>
      <c r="T51" s="872"/>
      <c r="U51" s="872"/>
      <c r="V51" s="872"/>
      <c r="W51" s="872"/>
      <c r="X51" s="872"/>
      <c r="Y51" s="872"/>
      <c r="Z51" s="872"/>
      <c r="AA51" s="872"/>
      <c r="AB51" s="872"/>
      <c r="AC51" s="872"/>
      <c r="AD51" s="872"/>
      <c r="AE51" s="873"/>
      <c r="AF51" s="822"/>
      <c r="AG51" s="823"/>
      <c r="AH51" s="823"/>
      <c r="AI51" s="823"/>
      <c r="AJ51" s="824"/>
      <c r="AK51" s="875"/>
      <c r="AL51" s="872"/>
      <c r="AM51" s="872"/>
      <c r="AN51" s="872"/>
      <c r="AO51" s="872"/>
      <c r="AP51" s="872"/>
      <c r="AQ51" s="872"/>
      <c r="AR51" s="872"/>
      <c r="AS51" s="872"/>
      <c r="AT51" s="872"/>
      <c r="AU51" s="872"/>
      <c r="AV51" s="872"/>
      <c r="AW51" s="872"/>
      <c r="AX51" s="872"/>
      <c r="AY51" s="872"/>
      <c r="AZ51" s="874"/>
      <c r="BA51" s="874"/>
      <c r="BB51" s="874"/>
      <c r="BC51" s="874"/>
      <c r="BD51" s="874"/>
      <c r="BE51" s="868"/>
      <c r="BF51" s="868"/>
      <c r="BG51" s="868"/>
      <c r="BH51" s="868"/>
      <c r="BI51" s="869"/>
      <c r="BJ51" s="232"/>
      <c r="BK51" s="232"/>
      <c r="BL51" s="232"/>
      <c r="BM51" s="232"/>
      <c r="BN51" s="232"/>
      <c r="BO51" s="241"/>
      <c r="BP51" s="241"/>
      <c r="BQ51" s="238">
        <v>45</v>
      </c>
      <c r="BR51" s="239"/>
      <c r="BS51" s="809"/>
      <c r="BT51" s="810"/>
      <c r="BU51" s="810"/>
      <c r="BV51" s="810"/>
      <c r="BW51" s="810"/>
      <c r="BX51" s="810"/>
      <c r="BY51" s="810"/>
      <c r="BZ51" s="810"/>
      <c r="CA51" s="810"/>
      <c r="CB51" s="810"/>
      <c r="CC51" s="810"/>
      <c r="CD51" s="810"/>
      <c r="CE51" s="810"/>
      <c r="CF51" s="810"/>
      <c r="CG51" s="811"/>
      <c r="CH51" s="812"/>
      <c r="CI51" s="813"/>
      <c r="CJ51" s="813"/>
      <c r="CK51" s="813"/>
      <c r="CL51" s="814"/>
      <c r="CM51" s="812"/>
      <c r="CN51" s="813"/>
      <c r="CO51" s="813"/>
      <c r="CP51" s="813"/>
      <c r="CQ51" s="814"/>
      <c r="CR51" s="812"/>
      <c r="CS51" s="813"/>
      <c r="CT51" s="813"/>
      <c r="CU51" s="813"/>
      <c r="CV51" s="814"/>
      <c r="CW51" s="812"/>
      <c r="CX51" s="813"/>
      <c r="CY51" s="813"/>
      <c r="CZ51" s="813"/>
      <c r="DA51" s="814"/>
      <c r="DB51" s="812"/>
      <c r="DC51" s="813"/>
      <c r="DD51" s="813"/>
      <c r="DE51" s="813"/>
      <c r="DF51" s="814"/>
      <c r="DG51" s="812"/>
      <c r="DH51" s="813"/>
      <c r="DI51" s="813"/>
      <c r="DJ51" s="813"/>
      <c r="DK51" s="814"/>
      <c r="DL51" s="812"/>
      <c r="DM51" s="813"/>
      <c r="DN51" s="813"/>
      <c r="DO51" s="813"/>
      <c r="DP51" s="814"/>
      <c r="DQ51" s="812"/>
      <c r="DR51" s="813"/>
      <c r="DS51" s="813"/>
      <c r="DT51" s="813"/>
      <c r="DU51" s="814"/>
      <c r="DV51" s="809"/>
      <c r="DW51" s="810"/>
      <c r="DX51" s="810"/>
      <c r="DY51" s="810"/>
      <c r="DZ51" s="815"/>
      <c r="EA51" s="230"/>
    </row>
    <row r="52" spans="1:131" ht="26.25" customHeight="1" x14ac:dyDescent="0.2">
      <c r="A52" s="238">
        <v>25</v>
      </c>
      <c r="B52" s="816"/>
      <c r="C52" s="817"/>
      <c r="D52" s="817"/>
      <c r="E52" s="817"/>
      <c r="F52" s="817"/>
      <c r="G52" s="817"/>
      <c r="H52" s="817"/>
      <c r="I52" s="817"/>
      <c r="J52" s="817"/>
      <c r="K52" s="817"/>
      <c r="L52" s="817"/>
      <c r="M52" s="817"/>
      <c r="N52" s="817"/>
      <c r="O52" s="817"/>
      <c r="P52" s="818"/>
      <c r="Q52" s="871"/>
      <c r="R52" s="872"/>
      <c r="S52" s="872"/>
      <c r="T52" s="872"/>
      <c r="U52" s="872"/>
      <c r="V52" s="872"/>
      <c r="W52" s="872"/>
      <c r="X52" s="872"/>
      <c r="Y52" s="872"/>
      <c r="Z52" s="872"/>
      <c r="AA52" s="872"/>
      <c r="AB52" s="872"/>
      <c r="AC52" s="872"/>
      <c r="AD52" s="872"/>
      <c r="AE52" s="873"/>
      <c r="AF52" s="822"/>
      <c r="AG52" s="823"/>
      <c r="AH52" s="823"/>
      <c r="AI52" s="823"/>
      <c r="AJ52" s="824"/>
      <c r="AK52" s="875"/>
      <c r="AL52" s="872"/>
      <c r="AM52" s="872"/>
      <c r="AN52" s="872"/>
      <c r="AO52" s="872"/>
      <c r="AP52" s="872"/>
      <c r="AQ52" s="872"/>
      <c r="AR52" s="872"/>
      <c r="AS52" s="872"/>
      <c r="AT52" s="872"/>
      <c r="AU52" s="872"/>
      <c r="AV52" s="872"/>
      <c r="AW52" s="872"/>
      <c r="AX52" s="872"/>
      <c r="AY52" s="872"/>
      <c r="AZ52" s="874"/>
      <c r="BA52" s="874"/>
      <c r="BB52" s="874"/>
      <c r="BC52" s="874"/>
      <c r="BD52" s="874"/>
      <c r="BE52" s="868"/>
      <c r="BF52" s="868"/>
      <c r="BG52" s="868"/>
      <c r="BH52" s="868"/>
      <c r="BI52" s="869"/>
      <c r="BJ52" s="232"/>
      <c r="BK52" s="232"/>
      <c r="BL52" s="232"/>
      <c r="BM52" s="232"/>
      <c r="BN52" s="232"/>
      <c r="BO52" s="241"/>
      <c r="BP52" s="241"/>
      <c r="BQ52" s="238">
        <v>46</v>
      </c>
      <c r="BR52" s="239"/>
      <c r="BS52" s="809"/>
      <c r="BT52" s="810"/>
      <c r="BU52" s="810"/>
      <c r="BV52" s="810"/>
      <c r="BW52" s="810"/>
      <c r="BX52" s="810"/>
      <c r="BY52" s="810"/>
      <c r="BZ52" s="810"/>
      <c r="CA52" s="810"/>
      <c r="CB52" s="810"/>
      <c r="CC52" s="810"/>
      <c r="CD52" s="810"/>
      <c r="CE52" s="810"/>
      <c r="CF52" s="810"/>
      <c r="CG52" s="811"/>
      <c r="CH52" s="812"/>
      <c r="CI52" s="813"/>
      <c r="CJ52" s="813"/>
      <c r="CK52" s="813"/>
      <c r="CL52" s="814"/>
      <c r="CM52" s="812"/>
      <c r="CN52" s="813"/>
      <c r="CO52" s="813"/>
      <c r="CP52" s="813"/>
      <c r="CQ52" s="814"/>
      <c r="CR52" s="812"/>
      <c r="CS52" s="813"/>
      <c r="CT52" s="813"/>
      <c r="CU52" s="813"/>
      <c r="CV52" s="814"/>
      <c r="CW52" s="812"/>
      <c r="CX52" s="813"/>
      <c r="CY52" s="813"/>
      <c r="CZ52" s="813"/>
      <c r="DA52" s="814"/>
      <c r="DB52" s="812"/>
      <c r="DC52" s="813"/>
      <c r="DD52" s="813"/>
      <c r="DE52" s="813"/>
      <c r="DF52" s="814"/>
      <c r="DG52" s="812"/>
      <c r="DH52" s="813"/>
      <c r="DI52" s="813"/>
      <c r="DJ52" s="813"/>
      <c r="DK52" s="814"/>
      <c r="DL52" s="812"/>
      <c r="DM52" s="813"/>
      <c r="DN52" s="813"/>
      <c r="DO52" s="813"/>
      <c r="DP52" s="814"/>
      <c r="DQ52" s="812"/>
      <c r="DR52" s="813"/>
      <c r="DS52" s="813"/>
      <c r="DT52" s="813"/>
      <c r="DU52" s="814"/>
      <c r="DV52" s="809"/>
      <c r="DW52" s="810"/>
      <c r="DX52" s="810"/>
      <c r="DY52" s="810"/>
      <c r="DZ52" s="815"/>
      <c r="EA52" s="230"/>
    </row>
    <row r="53" spans="1:131" ht="26.25" customHeight="1" x14ac:dyDescent="0.2">
      <c r="A53" s="238">
        <v>26</v>
      </c>
      <c r="B53" s="816"/>
      <c r="C53" s="817"/>
      <c r="D53" s="817"/>
      <c r="E53" s="817"/>
      <c r="F53" s="817"/>
      <c r="G53" s="817"/>
      <c r="H53" s="817"/>
      <c r="I53" s="817"/>
      <c r="J53" s="817"/>
      <c r="K53" s="817"/>
      <c r="L53" s="817"/>
      <c r="M53" s="817"/>
      <c r="N53" s="817"/>
      <c r="O53" s="817"/>
      <c r="P53" s="818"/>
      <c r="Q53" s="871"/>
      <c r="R53" s="872"/>
      <c r="S53" s="872"/>
      <c r="T53" s="872"/>
      <c r="U53" s="872"/>
      <c r="V53" s="872"/>
      <c r="W53" s="872"/>
      <c r="X53" s="872"/>
      <c r="Y53" s="872"/>
      <c r="Z53" s="872"/>
      <c r="AA53" s="872"/>
      <c r="AB53" s="872"/>
      <c r="AC53" s="872"/>
      <c r="AD53" s="872"/>
      <c r="AE53" s="873"/>
      <c r="AF53" s="822"/>
      <c r="AG53" s="823"/>
      <c r="AH53" s="823"/>
      <c r="AI53" s="823"/>
      <c r="AJ53" s="824"/>
      <c r="AK53" s="875"/>
      <c r="AL53" s="872"/>
      <c r="AM53" s="872"/>
      <c r="AN53" s="872"/>
      <c r="AO53" s="872"/>
      <c r="AP53" s="872"/>
      <c r="AQ53" s="872"/>
      <c r="AR53" s="872"/>
      <c r="AS53" s="872"/>
      <c r="AT53" s="872"/>
      <c r="AU53" s="872"/>
      <c r="AV53" s="872"/>
      <c r="AW53" s="872"/>
      <c r="AX53" s="872"/>
      <c r="AY53" s="872"/>
      <c r="AZ53" s="874"/>
      <c r="BA53" s="874"/>
      <c r="BB53" s="874"/>
      <c r="BC53" s="874"/>
      <c r="BD53" s="874"/>
      <c r="BE53" s="868"/>
      <c r="BF53" s="868"/>
      <c r="BG53" s="868"/>
      <c r="BH53" s="868"/>
      <c r="BI53" s="869"/>
      <c r="BJ53" s="232"/>
      <c r="BK53" s="232"/>
      <c r="BL53" s="232"/>
      <c r="BM53" s="232"/>
      <c r="BN53" s="232"/>
      <c r="BO53" s="241"/>
      <c r="BP53" s="241"/>
      <c r="BQ53" s="238">
        <v>47</v>
      </c>
      <c r="BR53" s="239"/>
      <c r="BS53" s="809"/>
      <c r="BT53" s="810"/>
      <c r="BU53" s="810"/>
      <c r="BV53" s="810"/>
      <c r="BW53" s="810"/>
      <c r="BX53" s="810"/>
      <c r="BY53" s="810"/>
      <c r="BZ53" s="810"/>
      <c r="CA53" s="810"/>
      <c r="CB53" s="810"/>
      <c r="CC53" s="810"/>
      <c r="CD53" s="810"/>
      <c r="CE53" s="810"/>
      <c r="CF53" s="810"/>
      <c r="CG53" s="811"/>
      <c r="CH53" s="812"/>
      <c r="CI53" s="813"/>
      <c r="CJ53" s="813"/>
      <c r="CK53" s="813"/>
      <c r="CL53" s="814"/>
      <c r="CM53" s="812"/>
      <c r="CN53" s="813"/>
      <c r="CO53" s="813"/>
      <c r="CP53" s="813"/>
      <c r="CQ53" s="814"/>
      <c r="CR53" s="812"/>
      <c r="CS53" s="813"/>
      <c r="CT53" s="813"/>
      <c r="CU53" s="813"/>
      <c r="CV53" s="814"/>
      <c r="CW53" s="812"/>
      <c r="CX53" s="813"/>
      <c r="CY53" s="813"/>
      <c r="CZ53" s="813"/>
      <c r="DA53" s="814"/>
      <c r="DB53" s="812"/>
      <c r="DC53" s="813"/>
      <c r="DD53" s="813"/>
      <c r="DE53" s="813"/>
      <c r="DF53" s="814"/>
      <c r="DG53" s="812"/>
      <c r="DH53" s="813"/>
      <c r="DI53" s="813"/>
      <c r="DJ53" s="813"/>
      <c r="DK53" s="814"/>
      <c r="DL53" s="812"/>
      <c r="DM53" s="813"/>
      <c r="DN53" s="813"/>
      <c r="DO53" s="813"/>
      <c r="DP53" s="814"/>
      <c r="DQ53" s="812"/>
      <c r="DR53" s="813"/>
      <c r="DS53" s="813"/>
      <c r="DT53" s="813"/>
      <c r="DU53" s="814"/>
      <c r="DV53" s="809"/>
      <c r="DW53" s="810"/>
      <c r="DX53" s="810"/>
      <c r="DY53" s="810"/>
      <c r="DZ53" s="815"/>
      <c r="EA53" s="230"/>
    </row>
    <row r="54" spans="1:131" ht="26.25" customHeight="1" x14ac:dyDescent="0.2">
      <c r="A54" s="238">
        <v>27</v>
      </c>
      <c r="B54" s="816"/>
      <c r="C54" s="817"/>
      <c r="D54" s="817"/>
      <c r="E54" s="817"/>
      <c r="F54" s="817"/>
      <c r="G54" s="817"/>
      <c r="H54" s="817"/>
      <c r="I54" s="817"/>
      <c r="J54" s="817"/>
      <c r="K54" s="817"/>
      <c r="L54" s="817"/>
      <c r="M54" s="817"/>
      <c r="N54" s="817"/>
      <c r="O54" s="817"/>
      <c r="P54" s="818"/>
      <c r="Q54" s="871"/>
      <c r="R54" s="872"/>
      <c r="S54" s="872"/>
      <c r="T54" s="872"/>
      <c r="U54" s="872"/>
      <c r="V54" s="872"/>
      <c r="W54" s="872"/>
      <c r="X54" s="872"/>
      <c r="Y54" s="872"/>
      <c r="Z54" s="872"/>
      <c r="AA54" s="872"/>
      <c r="AB54" s="872"/>
      <c r="AC54" s="872"/>
      <c r="AD54" s="872"/>
      <c r="AE54" s="873"/>
      <c r="AF54" s="822"/>
      <c r="AG54" s="823"/>
      <c r="AH54" s="823"/>
      <c r="AI54" s="823"/>
      <c r="AJ54" s="824"/>
      <c r="AK54" s="875"/>
      <c r="AL54" s="872"/>
      <c r="AM54" s="872"/>
      <c r="AN54" s="872"/>
      <c r="AO54" s="872"/>
      <c r="AP54" s="872"/>
      <c r="AQ54" s="872"/>
      <c r="AR54" s="872"/>
      <c r="AS54" s="872"/>
      <c r="AT54" s="872"/>
      <c r="AU54" s="872"/>
      <c r="AV54" s="872"/>
      <c r="AW54" s="872"/>
      <c r="AX54" s="872"/>
      <c r="AY54" s="872"/>
      <c r="AZ54" s="874"/>
      <c r="BA54" s="874"/>
      <c r="BB54" s="874"/>
      <c r="BC54" s="874"/>
      <c r="BD54" s="874"/>
      <c r="BE54" s="868"/>
      <c r="BF54" s="868"/>
      <c r="BG54" s="868"/>
      <c r="BH54" s="868"/>
      <c r="BI54" s="869"/>
      <c r="BJ54" s="232"/>
      <c r="BK54" s="232"/>
      <c r="BL54" s="232"/>
      <c r="BM54" s="232"/>
      <c r="BN54" s="232"/>
      <c r="BO54" s="241"/>
      <c r="BP54" s="241"/>
      <c r="BQ54" s="238">
        <v>48</v>
      </c>
      <c r="BR54" s="239"/>
      <c r="BS54" s="809"/>
      <c r="BT54" s="810"/>
      <c r="BU54" s="810"/>
      <c r="BV54" s="810"/>
      <c r="BW54" s="810"/>
      <c r="BX54" s="810"/>
      <c r="BY54" s="810"/>
      <c r="BZ54" s="810"/>
      <c r="CA54" s="810"/>
      <c r="CB54" s="810"/>
      <c r="CC54" s="810"/>
      <c r="CD54" s="810"/>
      <c r="CE54" s="810"/>
      <c r="CF54" s="810"/>
      <c r="CG54" s="811"/>
      <c r="CH54" s="812"/>
      <c r="CI54" s="813"/>
      <c r="CJ54" s="813"/>
      <c r="CK54" s="813"/>
      <c r="CL54" s="814"/>
      <c r="CM54" s="812"/>
      <c r="CN54" s="813"/>
      <c r="CO54" s="813"/>
      <c r="CP54" s="813"/>
      <c r="CQ54" s="814"/>
      <c r="CR54" s="812"/>
      <c r="CS54" s="813"/>
      <c r="CT54" s="813"/>
      <c r="CU54" s="813"/>
      <c r="CV54" s="814"/>
      <c r="CW54" s="812"/>
      <c r="CX54" s="813"/>
      <c r="CY54" s="813"/>
      <c r="CZ54" s="813"/>
      <c r="DA54" s="814"/>
      <c r="DB54" s="812"/>
      <c r="DC54" s="813"/>
      <c r="DD54" s="813"/>
      <c r="DE54" s="813"/>
      <c r="DF54" s="814"/>
      <c r="DG54" s="812"/>
      <c r="DH54" s="813"/>
      <c r="DI54" s="813"/>
      <c r="DJ54" s="813"/>
      <c r="DK54" s="814"/>
      <c r="DL54" s="812"/>
      <c r="DM54" s="813"/>
      <c r="DN54" s="813"/>
      <c r="DO54" s="813"/>
      <c r="DP54" s="814"/>
      <c r="DQ54" s="812"/>
      <c r="DR54" s="813"/>
      <c r="DS54" s="813"/>
      <c r="DT54" s="813"/>
      <c r="DU54" s="814"/>
      <c r="DV54" s="809"/>
      <c r="DW54" s="810"/>
      <c r="DX54" s="810"/>
      <c r="DY54" s="810"/>
      <c r="DZ54" s="815"/>
      <c r="EA54" s="230"/>
    </row>
    <row r="55" spans="1:131" ht="26.25" customHeight="1" x14ac:dyDescent="0.2">
      <c r="A55" s="238">
        <v>28</v>
      </c>
      <c r="B55" s="816"/>
      <c r="C55" s="817"/>
      <c r="D55" s="817"/>
      <c r="E55" s="817"/>
      <c r="F55" s="817"/>
      <c r="G55" s="817"/>
      <c r="H55" s="817"/>
      <c r="I55" s="817"/>
      <c r="J55" s="817"/>
      <c r="K55" s="817"/>
      <c r="L55" s="817"/>
      <c r="M55" s="817"/>
      <c r="N55" s="817"/>
      <c r="O55" s="817"/>
      <c r="P55" s="818"/>
      <c r="Q55" s="871"/>
      <c r="R55" s="872"/>
      <c r="S55" s="872"/>
      <c r="T55" s="872"/>
      <c r="U55" s="872"/>
      <c r="V55" s="872"/>
      <c r="W55" s="872"/>
      <c r="X55" s="872"/>
      <c r="Y55" s="872"/>
      <c r="Z55" s="872"/>
      <c r="AA55" s="872"/>
      <c r="AB55" s="872"/>
      <c r="AC55" s="872"/>
      <c r="AD55" s="872"/>
      <c r="AE55" s="873"/>
      <c r="AF55" s="822"/>
      <c r="AG55" s="823"/>
      <c r="AH55" s="823"/>
      <c r="AI55" s="823"/>
      <c r="AJ55" s="824"/>
      <c r="AK55" s="875"/>
      <c r="AL55" s="872"/>
      <c r="AM55" s="872"/>
      <c r="AN55" s="872"/>
      <c r="AO55" s="872"/>
      <c r="AP55" s="872"/>
      <c r="AQ55" s="872"/>
      <c r="AR55" s="872"/>
      <c r="AS55" s="872"/>
      <c r="AT55" s="872"/>
      <c r="AU55" s="872"/>
      <c r="AV55" s="872"/>
      <c r="AW55" s="872"/>
      <c r="AX55" s="872"/>
      <c r="AY55" s="872"/>
      <c r="AZ55" s="874"/>
      <c r="BA55" s="874"/>
      <c r="BB55" s="874"/>
      <c r="BC55" s="874"/>
      <c r="BD55" s="874"/>
      <c r="BE55" s="868"/>
      <c r="BF55" s="868"/>
      <c r="BG55" s="868"/>
      <c r="BH55" s="868"/>
      <c r="BI55" s="869"/>
      <c r="BJ55" s="232"/>
      <c r="BK55" s="232"/>
      <c r="BL55" s="232"/>
      <c r="BM55" s="232"/>
      <c r="BN55" s="232"/>
      <c r="BO55" s="241"/>
      <c r="BP55" s="241"/>
      <c r="BQ55" s="238">
        <v>49</v>
      </c>
      <c r="BR55" s="239"/>
      <c r="BS55" s="809"/>
      <c r="BT55" s="810"/>
      <c r="BU55" s="810"/>
      <c r="BV55" s="810"/>
      <c r="BW55" s="810"/>
      <c r="BX55" s="810"/>
      <c r="BY55" s="810"/>
      <c r="BZ55" s="810"/>
      <c r="CA55" s="810"/>
      <c r="CB55" s="810"/>
      <c r="CC55" s="810"/>
      <c r="CD55" s="810"/>
      <c r="CE55" s="810"/>
      <c r="CF55" s="810"/>
      <c r="CG55" s="811"/>
      <c r="CH55" s="812"/>
      <c r="CI55" s="813"/>
      <c r="CJ55" s="813"/>
      <c r="CK55" s="813"/>
      <c r="CL55" s="814"/>
      <c r="CM55" s="812"/>
      <c r="CN55" s="813"/>
      <c r="CO55" s="813"/>
      <c r="CP55" s="813"/>
      <c r="CQ55" s="814"/>
      <c r="CR55" s="812"/>
      <c r="CS55" s="813"/>
      <c r="CT55" s="813"/>
      <c r="CU55" s="813"/>
      <c r="CV55" s="814"/>
      <c r="CW55" s="812"/>
      <c r="CX55" s="813"/>
      <c r="CY55" s="813"/>
      <c r="CZ55" s="813"/>
      <c r="DA55" s="814"/>
      <c r="DB55" s="812"/>
      <c r="DC55" s="813"/>
      <c r="DD55" s="813"/>
      <c r="DE55" s="813"/>
      <c r="DF55" s="814"/>
      <c r="DG55" s="812"/>
      <c r="DH55" s="813"/>
      <c r="DI55" s="813"/>
      <c r="DJ55" s="813"/>
      <c r="DK55" s="814"/>
      <c r="DL55" s="812"/>
      <c r="DM55" s="813"/>
      <c r="DN55" s="813"/>
      <c r="DO55" s="813"/>
      <c r="DP55" s="814"/>
      <c r="DQ55" s="812"/>
      <c r="DR55" s="813"/>
      <c r="DS55" s="813"/>
      <c r="DT55" s="813"/>
      <c r="DU55" s="814"/>
      <c r="DV55" s="809"/>
      <c r="DW55" s="810"/>
      <c r="DX55" s="810"/>
      <c r="DY55" s="810"/>
      <c r="DZ55" s="815"/>
      <c r="EA55" s="230"/>
    </row>
    <row r="56" spans="1:131" ht="26.25" customHeight="1" x14ac:dyDescent="0.2">
      <c r="A56" s="238">
        <v>29</v>
      </c>
      <c r="B56" s="816"/>
      <c r="C56" s="817"/>
      <c r="D56" s="817"/>
      <c r="E56" s="817"/>
      <c r="F56" s="817"/>
      <c r="G56" s="817"/>
      <c r="H56" s="817"/>
      <c r="I56" s="817"/>
      <c r="J56" s="817"/>
      <c r="K56" s="817"/>
      <c r="L56" s="817"/>
      <c r="M56" s="817"/>
      <c r="N56" s="817"/>
      <c r="O56" s="817"/>
      <c r="P56" s="818"/>
      <c r="Q56" s="871"/>
      <c r="R56" s="872"/>
      <c r="S56" s="872"/>
      <c r="T56" s="872"/>
      <c r="U56" s="872"/>
      <c r="V56" s="872"/>
      <c r="W56" s="872"/>
      <c r="X56" s="872"/>
      <c r="Y56" s="872"/>
      <c r="Z56" s="872"/>
      <c r="AA56" s="872"/>
      <c r="AB56" s="872"/>
      <c r="AC56" s="872"/>
      <c r="AD56" s="872"/>
      <c r="AE56" s="873"/>
      <c r="AF56" s="822"/>
      <c r="AG56" s="823"/>
      <c r="AH56" s="823"/>
      <c r="AI56" s="823"/>
      <c r="AJ56" s="824"/>
      <c r="AK56" s="875"/>
      <c r="AL56" s="872"/>
      <c r="AM56" s="872"/>
      <c r="AN56" s="872"/>
      <c r="AO56" s="872"/>
      <c r="AP56" s="872"/>
      <c r="AQ56" s="872"/>
      <c r="AR56" s="872"/>
      <c r="AS56" s="872"/>
      <c r="AT56" s="872"/>
      <c r="AU56" s="872"/>
      <c r="AV56" s="872"/>
      <c r="AW56" s="872"/>
      <c r="AX56" s="872"/>
      <c r="AY56" s="872"/>
      <c r="AZ56" s="874"/>
      <c r="BA56" s="874"/>
      <c r="BB56" s="874"/>
      <c r="BC56" s="874"/>
      <c r="BD56" s="874"/>
      <c r="BE56" s="868"/>
      <c r="BF56" s="868"/>
      <c r="BG56" s="868"/>
      <c r="BH56" s="868"/>
      <c r="BI56" s="869"/>
      <c r="BJ56" s="232"/>
      <c r="BK56" s="232"/>
      <c r="BL56" s="232"/>
      <c r="BM56" s="232"/>
      <c r="BN56" s="232"/>
      <c r="BO56" s="241"/>
      <c r="BP56" s="241"/>
      <c r="BQ56" s="238">
        <v>50</v>
      </c>
      <c r="BR56" s="239"/>
      <c r="BS56" s="809"/>
      <c r="BT56" s="810"/>
      <c r="BU56" s="810"/>
      <c r="BV56" s="810"/>
      <c r="BW56" s="810"/>
      <c r="BX56" s="810"/>
      <c r="BY56" s="810"/>
      <c r="BZ56" s="810"/>
      <c r="CA56" s="810"/>
      <c r="CB56" s="810"/>
      <c r="CC56" s="810"/>
      <c r="CD56" s="810"/>
      <c r="CE56" s="810"/>
      <c r="CF56" s="810"/>
      <c r="CG56" s="811"/>
      <c r="CH56" s="812"/>
      <c r="CI56" s="813"/>
      <c r="CJ56" s="813"/>
      <c r="CK56" s="813"/>
      <c r="CL56" s="814"/>
      <c r="CM56" s="812"/>
      <c r="CN56" s="813"/>
      <c r="CO56" s="813"/>
      <c r="CP56" s="813"/>
      <c r="CQ56" s="814"/>
      <c r="CR56" s="812"/>
      <c r="CS56" s="813"/>
      <c r="CT56" s="813"/>
      <c r="CU56" s="813"/>
      <c r="CV56" s="814"/>
      <c r="CW56" s="812"/>
      <c r="CX56" s="813"/>
      <c r="CY56" s="813"/>
      <c r="CZ56" s="813"/>
      <c r="DA56" s="814"/>
      <c r="DB56" s="812"/>
      <c r="DC56" s="813"/>
      <c r="DD56" s="813"/>
      <c r="DE56" s="813"/>
      <c r="DF56" s="814"/>
      <c r="DG56" s="812"/>
      <c r="DH56" s="813"/>
      <c r="DI56" s="813"/>
      <c r="DJ56" s="813"/>
      <c r="DK56" s="814"/>
      <c r="DL56" s="812"/>
      <c r="DM56" s="813"/>
      <c r="DN56" s="813"/>
      <c r="DO56" s="813"/>
      <c r="DP56" s="814"/>
      <c r="DQ56" s="812"/>
      <c r="DR56" s="813"/>
      <c r="DS56" s="813"/>
      <c r="DT56" s="813"/>
      <c r="DU56" s="814"/>
      <c r="DV56" s="809"/>
      <c r="DW56" s="810"/>
      <c r="DX56" s="810"/>
      <c r="DY56" s="810"/>
      <c r="DZ56" s="815"/>
      <c r="EA56" s="230"/>
    </row>
    <row r="57" spans="1:131" ht="26.25" customHeight="1" x14ac:dyDescent="0.2">
      <c r="A57" s="238">
        <v>30</v>
      </c>
      <c r="B57" s="816"/>
      <c r="C57" s="817"/>
      <c r="D57" s="817"/>
      <c r="E57" s="817"/>
      <c r="F57" s="817"/>
      <c r="G57" s="817"/>
      <c r="H57" s="817"/>
      <c r="I57" s="817"/>
      <c r="J57" s="817"/>
      <c r="K57" s="817"/>
      <c r="L57" s="817"/>
      <c r="M57" s="817"/>
      <c r="N57" s="817"/>
      <c r="O57" s="817"/>
      <c r="P57" s="818"/>
      <c r="Q57" s="871"/>
      <c r="R57" s="872"/>
      <c r="S57" s="872"/>
      <c r="T57" s="872"/>
      <c r="U57" s="872"/>
      <c r="V57" s="872"/>
      <c r="W57" s="872"/>
      <c r="X57" s="872"/>
      <c r="Y57" s="872"/>
      <c r="Z57" s="872"/>
      <c r="AA57" s="872"/>
      <c r="AB57" s="872"/>
      <c r="AC57" s="872"/>
      <c r="AD57" s="872"/>
      <c r="AE57" s="873"/>
      <c r="AF57" s="822"/>
      <c r="AG57" s="823"/>
      <c r="AH57" s="823"/>
      <c r="AI57" s="823"/>
      <c r="AJ57" s="824"/>
      <c r="AK57" s="875"/>
      <c r="AL57" s="872"/>
      <c r="AM57" s="872"/>
      <c r="AN57" s="872"/>
      <c r="AO57" s="872"/>
      <c r="AP57" s="872"/>
      <c r="AQ57" s="872"/>
      <c r="AR57" s="872"/>
      <c r="AS57" s="872"/>
      <c r="AT57" s="872"/>
      <c r="AU57" s="872"/>
      <c r="AV57" s="872"/>
      <c r="AW57" s="872"/>
      <c r="AX57" s="872"/>
      <c r="AY57" s="872"/>
      <c r="AZ57" s="874"/>
      <c r="BA57" s="874"/>
      <c r="BB57" s="874"/>
      <c r="BC57" s="874"/>
      <c r="BD57" s="874"/>
      <c r="BE57" s="868"/>
      <c r="BF57" s="868"/>
      <c r="BG57" s="868"/>
      <c r="BH57" s="868"/>
      <c r="BI57" s="869"/>
      <c r="BJ57" s="232"/>
      <c r="BK57" s="232"/>
      <c r="BL57" s="232"/>
      <c r="BM57" s="232"/>
      <c r="BN57" s="232"/>
      <c r="BO57" s="241"/>
      <c r="BP57" s="241"/>
      <c r="BQ57" s="238">
        <v>51</v>
      </c>
      <c r="BR57" s="239"/>
      <c r="BS57" s="809"/>
      <c r="BT57" s="810"/>
      <c r="BU57" s="810"/>
      <c r="BV57" s="810"/>
      <c r="BW57" s="810"/>
      <c r="BX57" s="810"/>
      <c r="BY57" s="810"/>
      <c r="BZ57" s="810"/>
      <c r="CA57" s="810"/>
      <c r="CB57" s="810"/>
      <c r="CC57" s="810"/>
      <c r="CD57" s="810"/>
      <c r="CE57" s="810"/>
      <c r="CF57" s="810"/>
      <c r="CG57" s="811"/>
      <c r="CH57" s="812"/>
      <c r="CI57" s="813"/>
      <c r="CJ57" s="813"/>
      <c r="CK57" s="813"/>
      <c r="CL57" s="814"/>
      <c r="CM57" s="812"/>
      <c r="CN57" s="813"/>
      <c r="CO57" s="813"/>
      <c r="CP57" s="813"/>
      <c r="CQ57" s="814"/>
      <c r="CR57" s="812"/>
      <c r="CS57" s="813"/>
      <c r="CT57" s="813"/>
      <c r="CU57" s="813"/>
      <c r="CV57" s="814"/>
      <c r="CW57" s="812"/>
      <c r="CX57" s="813"/>
      <c r="CY57" s="813"/>
      <c r="CZ57" s="813"/>
      <c r="DA57" s="814"/>
      <c r="DB57" s="812"/>
      <c r="DC57" s="813"/>
      <c r="DD57" s="813"/>
      <c r="DE57" s="813"/>
      <c r="DF57" s="814"/>
      <c r="DG57" s="812"/>
      <c r="DH57" s="813"/>
      <c r="DI57" s="813"/>
      <c r="DJ57" s="813"/>
      <c r="DK57" s="814"/>
      <c r="DL57" s="812"/>
      <c r="DM57" s="813"/>
      <c r="DN57" s="813"/>
      <c r="DO57" s="813"/>
      <c r="DP57" s="814"/>
      <c r="DQ57" s="812"/>
      <c r="DR57" s="813"/>
      <c r="DS57" s="813"/>
      <c r="DT57" s="813"/>
      <c r="DU57" s="814"/>
      <c r="DV57" s="809"/>
      <c r="DW57" s="810"/>
      <c r="DX57" s="810"/>
      <c r="DY57" s="810"/>
      <c r="DZ57" s="815"/>
      <c r="EA57" s="230"/>
    </row>
    <row r="58" spans="1:131" ht="26.25" customHeight="1" x14ac:dyDescent="0.2">
      <c r="A58" s="238">
        <v>31</v>
      </c>
      <c r="B58" s="816"/>
      <c r="C58" s="817"/>
      <c r="D58" s="817"/>
      <c r="E58" s="817"/>
      <c r="F58" s="817"/>
      <c r="G58" s="817"/>
      <c r="H58" s="817"/>
      <c r="I58" s="817"/>
      <c r="J58" s="817"/>
      <c r="K58" s="817"/>
      <c r="L58" s="817"/>
      <c r="M58" s="817"/>
      <c r="N58" s="817"/>
      <c r="O58" s="817"/>
      <c r="P58" s="818"/>
      <c r="Q58" s="871"/>
      <c r="R58" s="872"/>
      <c r="S58" s="872"/>
      <c r="T58" s="872"/>
      <c r="U58" s="872"/>
      <c r="V58" s="872"/>
      <c r="W58" s="872"/>
      <c r="X58" s="872"/>
      <c r="Y58" s="872"/>
      <c r="Z58" s="872"/>
      <c r="AA58" s="872"/>
      <c r="AB58" s="872"/>
      <c r="AC58" s="872"/>
      <c r="AD58" s="872"/>
      <c r="AE58" s="873"/>
      <c r="AF58" s="822"/>
      <c r="AG58" s="823"/>
      <c r="AH58" s="823"/>
      <c r="AI58" s="823"/>
      <c r="AJ58" s="824"/>
      <c r="AK58" s="875"/>
      <c r="AL58" s="872"/>
      <c r="AM58" s="872"/>
      <c r="AN58" s="872"/>
      <c r="AO58" s="872"/>
      <c r="AP58" s="872"/>
      <c r="AQ58" s="872"/>
      <c r="AR58" s="872"/>
      <c r="AS58" s="872"/>
      <c r="AT58" s="872"/>
      <c r="AU58" s="872"/>
      <c r="AV58" s="872"/>
      <c r="AW58" s="872"/>
      <c r="AX58" s="872"/>
      <c r="AY58" s="872"/>
      <c r="AZ58" s="874"/>
      <c r="BA58" s="874"/>
      <c r="BB58" s="874"/>
      <c r="BC58" s="874"/>
      <c r="BD58" s="874"/>
      <c r="BE58" s="868"/>
      <c r="BF58" s="868"/>
      <c r="BG58" s="868"/>
      <c r="BH58" s="868"/>
      <c r="BI58" s="869"/>
      <c r="BJ58" s="232"/>
      <c r="BK58" s="232"/>
      <c r="BL58" s="232"/>
      <c r="BM58" s="232"/>
      <c r="BN58" s="232"/>
      <c r="BO58" s="241"/>
      <c r="BP58" s="241"/>
      <c r="BQ58" s="238">
        <v>52</v>
      </c>
      <c r="BR58" s="239"/>
      <c r="BS58" s="809"/>
      <c r="BT58" s="810"/>
      <c r="BU58" s="810"/>
      <c r="BV58" s="810"/>
      <c r="BW58" s="810"/>
      <c r="BX58" s="810"/>
      <c r="BY58" s="810"/>
      <c r="BZ58" s="810"/>
      <c r="CA58" s="810"/>
      <c r="CB58" s="810"/>
      <c r="CC58" s="810"/>
      <c r="CD58" s="810"/>
      <c r="CE58" s="810"/>
      <c r="CF58" s="810"/>
      <c r="CG58" s="811"/>
      <c r="CH58" s="812"/>
      <c r="CI58" s="813"/>
      <c r="CJ58" s="813"/>
      <c r="CK58" s="813"/>
      <c r="CL58" s="814"/>
      <c r="CM58" s="812"/>
      <c r="CN58" s="813"/>
      <c r="CO58" s="813"/>
      <c r="CP58" s="813"/>
      <c r="CQ58" s="814"/>
      <c r="CR58" s="812"/>
      <c r="CS58" s="813"/>
      <c r="CT58" s="813"/>
      <c r="CU58" s="813"/>
      <c r="CV58" s="814"/>
      <c r="CW58" s="812"/>
      <c r="CX58" s="813"/>
      <c r="CY58" s="813"/>
      <c r="CZ58" s="813"/>
      <c r="DA58" s="814"/>
      <c r="DB58" s="812"/>
      <c r="DC58" s="813"/>
      <c r="DD58" s="813"/>
      <c r="DE58" s="813"/>
      <c r="DF58" s="814"/>
      <c r="DG58" s="812"/>
      <c r="DH58" s="813"/>
      <c r="DI58" s="813"/>
      <c r="DJ58" s="813"/>
      <c r="DK58" s="814"/>
      <c r="DL58" s="812"/>
      <c r="DM58" s="813"/>
      <c r="DN58" s="813"/>
      <c r="DO58" s="813"/>
      <c r="DP58" s="814"/>
      <c r="DQ58" s="812"/>
      <c r="DR58" s="813"/>
      <c r="DS58" s="813"/>
      <c r="DT58" s="813"/>
      <c r="DU58" s="814"/>
      <c r="DV58" s="809"/>
      <c r="DW58" s="810"/>
      <c r="DX58" s="810"/>
      <c r="DY58" s="810"/>
      <c r="DZ58" s="815"/>
      <c r="EA58" s="230"/>
    </row>
    <row r="59" spans="1:131" ht="26.25" customHeight="1" x14ac:dyDescent="0.2">
      <c r="A59" s="238">
        <v>32</v>
      </c>
      <c r="B59" s="816"/>
      <c r="C59" s="817"/>
      <c r="D59" s="817"/>
      <c r="E59" s="817"/>
      <c r="F59" s="817"/>
      <c r="G59" s="817"/>
      <c r="H59" s="817"/>
      <c r="I59" s="817"/>
      <c r="J59" s="817"/>
      <c r="K59" s="817"/>
      <c r="L59" s="817"/>
      <c r="M59" s="817"/>
      <c r="N59" s="817"/>
      <c r="O59" s="817"/>
      <c r="P59" s="818"/>
      <c r="Q59" s="871"/>
      <c r="R59" s="872"/>
      <c r="S59" s="872"/>
      <c r="T59" s="872"/>
      <c r="U59" s="872"/>
      <c r="V59" s="872"/>
      <c r="W59" s="872"/>
      <c r="X59" s="872"/>
      <c r="Y59" s="872"/>
      <c r="Z59" s="872"/>
      <c r="AA59" s="872"/>
      <c r="AB59" s="872"/>
      <c r="AC59" s="872"/>
      <c r="AD59" s="872"/>
      <c r="AE59" s="873"/>
      <c r="AF59" s="822"/>
      <c r="AG59" s="823"/>
      <c r="AH59" s="823"/>
      <c r="AI59" s="823"/>
      <c r="AJ59" s="824"/>
      <c r="AK59" s="875"/>
      <c r="AL59" s="872"/>
      <c r="AM59" s="872"/>
      <c r="AN59" s="872"/>
      <c r="AO59" s="872"/>
      <c r="AP59" s="872"/>
      <c r="AQ59" s="872"/>
      <c r="AR59" s="872"/>
      <c r="AS59" s="872"/>
      <c r="AT59" s="872"/>
      <c r="AU59" s="872"/>
      <c r="AV59" s="872"/>
      <c r="AW59" s="872"/>
      <c r="AX59" s="872"/>
      <c r="AY59" s="872"/>
      <c r="AZ59" s="874"/>
      <c r="BA59" s="874"/>
      <c r="BB59" s="874"/>
      <c r="BC59" s="874"/>
      <c r="BD59" s="874"/>
      <c r="BE59" s="868"/>
      <c r="BF59" s="868"/>
      <c r="BG59" s="868"/>
      <c r="BH59" s="868"/>
      <c r="BI59" s="869"/>
      <c r="BJ59" s="232"/>
      <c r="BK59" s="232"/>
      <c r="BL59" s="232"/>
      <c r="BM59" s="232"/>
      <c r="BN59" s="232"/>
      <c r="BO59" s="241"/>
      <c r="BP59" s="241"/>
      <c r="BQ59" s="238">
        <v>53</v>
      </c>
      <c r="BR59" s="239"/>
      <c r="BS59" s="809"/>
      <c r="BT59" s="810"/>
      <c r="BU59" s="810"/>
      <c r="BV59" s="810"/>
      <c r="BW59" s="810"/>
      <c r="BX59" s="810"/>
      <c r="BY59" s="810"/>
      <c r="BZ59" s="810"/>
      <c r="CA59" s="810"/>
      <c r="CB59" s="810"/>
      <c r="CC59" s="810"/>
      <c r="CD59" s="810"/>
      <c r="CE59" s="810"/>
      <c r="CF59" s="810"/>
      <c r="CG59" s="811"/>
      <c r="CH59" s="812"/>
      <c r="CI59" s="813"/>
      <c r="CJ59" s="813"/>
      <c r="CK59" s="813"/>
      <c r="CL59" s="814"/>
      <c r="CM59" s="812"/>
      <c r="CN59" s="813"/>
      <c r="CO59" s="813"/>
      <c r="CP59" s="813"/>
      <c r="CQ59" s="814"/>
      <c r="CR59" s="812"/>
      <c r="CS59" s="813"/>
      <c r="CT59" s="813"/>
      <c r="CU59" s="813"/>
      <c r="CV59" s="814"/>
      <c r="CW59" s="812"/>
      <c r="CX59" s="813"/>
      <c r="CY59" s="813"/>
      <c r="CZ59" s="813"/>
      <c r="DA59" s="814"/>
      <c r="DB59" s="812"/>
      <c r="DC59" s="813"/>
      <c r="DD59" s="813"/>
      <c r="DE59" s="813"/>
      <c r="DF59" s="814"/>
      <c r="DG59" s="812"/>
      <c r="DH59" s="813"/>
      <c r="DI59" s="813"/>
      <c r="DJ59" s="813"/>
      <c r="DK59" s="814"/>
      <c r="DL59" s="812"/>
      <c r="DM59" s="813"/>
      <c r="DN59" s="813"/>
      <c r="DO59" s="813"/>
      <c r="DP59" s="814"/>
      <c r="DQ59" s="812"/>
      <c r="DR59" s="813"/>
      <c r="DS59" s="813"/>
      <c r="DT59" s="813"/>
      <c r="DU59" s="814"/>
      <c r="DV59" s="809"/>
      <c r="DW59" s="810"/>
      <c r="DX59" s="810"/>
      <c r="DY59" s="810"/>
      <c r="DZ59" s="815"/>
      <c r="EA59" s="230"/>
    </row>
    <row r="60" spans="1:131" ht="26.25" customHeight="1" x14ac:dyDescent="0.2">
      <c r="A60" s="238">
        <v>33</v>
      </c>
      <c r="B60" s="816"/>
      <c r="C60" s="817"/>
      <c r="D60" s="817"/>
      <c r="E60" s="817"/>
      <c r="F60" s="817"/>
      <c r="G60" s="817"/>
      <c r="H60" s="817"/>
      <c r="I60" s="817"/>
      <c r="J60" s="817"/>
      <c r="K60" s="817"/>
      <c r="L60" s="817"/>
      <c r="M60" s="817"/>
      <c r="N60" s="817"/>
      <c r="O60" s="817"/>
      <c r="P60" s="818"/>
      <c r="Q60" s="871"/>
      <c r="R60" s="872"/>
      <c r="S60" s="872"/>
      <c r="T60" s="872"/>
      <c r="U60" s="872"/>
      <c r="V60" s="872"/>
      <c r="W60" s="872"/>
      <c r="X60" s="872"/>
      <c r="Y60" s="872"/>
      <c r="Z60" s="872"/>
      <c r="AA60" s="872"/>
      <c r="AB60" s="872"/>
      <c r="AC60" s="872"/>
      <c r="AD60" s="872"/>
      <c r="AE60" s="873"/>
      <c r="AF60" s="822"/>
      <c r="AG60" s="823"/>
      <c r="AH60" s="823"/>
      <c r="AI60" s="823"/>
      <c r="AJ60" s="824"/>
      <c r="AK60" s="875"/>
      <c r="AL60" s="872"/>
      <c r="AM60" s="872"/>
      <c r="AN60" s="872"/>
      <c r="AO60" s="872"/>
      <c r="AP60" s="872"/>
      <c r="AQ60" s="872"/>
      <c r="AR60" s="872"/>
      <c r="AS60" s="872"/>
      <c r="AT60" s="872"/>
      <c r="AU60" s="872"/>
      <c r="AV60" s="872"/>
      <c r="AW60" s="872"/>
      <c r="AX60" s="872"/>
      <c r="AY60" s="872"/>
      <c r="AZ60" s="874"/>
      <c r="BA60" s="874"/>
      <c r="BB60" s="874"/>
      <c r="BC60" s="874"/>
      <c r="BD60" s="874"/>
      <c r="BE60" s="868"/>
      <c r="BF60" s="868"/>
      <c r="BG60" s="868"/>
      <c r="BH60" s="868"/>
      <c r="BI60" s="869"/>
      <c r="BJ60" s="232"/>
      <c r="BK60" s="232"/>
      <c r="BL60" s="232"/>
      <c r="BM60" s="232"/>
      <c r="BN60" s="232"/>
      <c r="BO60" s="241"/>
      <c r="BP60" s="241"/>
      <c r="BQ60" s="238">
        <v>54</v>
      </c>
      <c r="BR60" s="239"/>
      <c r="BS60" s="809"/>
      <c r="BT60" s="810"/>
      <c r="BU60" s="810"/>
      <c r="BV60" s="810"/>
      <c r="BW60" s="810"/>
      <c r="BX60" s="810"/>
      <c r="BY60" s="810"/>
      <c r="BZ60" s="810"/>
      <c r="CA60" s="810"/>
      <c r="CB60" s="810"/>
      <c r="CC60" s="810"/>
      <c r="CD60" s="810"/>
      <c r="CE60" s="810"/>
      <c r="CF60" s="810"/>
      <c r="CG60" s="811"/>
      <c r="CH60" s="812"/>
      <c r="CI60" s="813"/>
      <c r="CJ60" s="813"/>
      <c r="CK60" s="813"/>
      <c r="CL60" s="814"/>
      <c r="CM60" s="812"/>
      <c r="CN60" s="813"/>
      <c r="CO60" s="813"/>
      <c r="CP60" s="813"/>
      <c r="CQ60" s="814"/>
      <c r="CR60" s="812"/>
      <c r="CS60" s="813"/>
      <c r="CT60" s="813"/>
      <c r="CU60" s="813"/>
      <c r="CV60" s="814"/>
      <c r="CW60" s="812"/>
      <c r="CX60" s="813"/>
      <c r="CY60" s="813"/>
      <c r="CZ60" s="813"/>
      <c r="DA60" s="814"/>
      <c r="DB60" s="812"/>
      <c r="DC60" s="813"/>
      <c r="DD60" s="813"/>
      <c r="DE60" s="813"/>
      <c r="DF60" s="814"/>
      <c r="DG60" s="812"/>
      <c r="DH60" s="813"/>
      <c r="DI60" s="813"/>
      <c r="DJ60" s="813"/>
      <c r="DK60" s="814"/>
      <c r="DL60" s="812"/>
      <c r="DM60" s="813"/>
      <c r="DN60" s="813"/>
      <c r="DO60" s="813"/>
      <c r="DP60" s="814"/>
      <c r="DQ60" s="812"/>
      <c r="DR60" s="813"/>
      <c r="DS60" s="813"/>
      <c r="DT60" s="813"/>
      <c r="DU60" s="814"/>
      <c r="DV60" s="809"/>
      <c r="DW60" s="810"/>
      <c r="DX60" s="810"/>
      <c r="DY60" s="810"/>
      <c r="DZ60" s="815"/>
      <c r="EA60" s="230"/>
    </row>
    <row r="61" spans="1:131" ht="26.25" customHeight="1" thickBot="1" x14ac:dyDescent="0.25">
      <c r="A61" s="238">
        <v>34</v>
      </c>
      <c r="B61" s="816"/>
      <c r="C61" s="817"/>
      <c r="D61" s="817"/>
      <c r="E61" s="817"/>
      <c r="F61" s="817"/>
      <c r="G61" s="817"/>
      <c r="H61" s="817"/>
      <c r="I61" s="817"/>
      <c r="J61" s="817"/>
      <c r="K61" s="817"/>
      <c r="L61" s="817"/>
      <c r="M61" s="817"/>
      <c r="N61" s="817"/>
      <c r="O61" s="817"/>
      <c r="P61" s="818"/>
      <c r="Q61" s="871"/>
      <c r="R61" s="872"/>
      <c r="S61" s="872"/>
      <c r="T61" s="872"/>
      <c r="U61" s="872"/>
      <c r="V61" s="872"/>
      <c r="W61" s="872"/>
      <c r="X61" s="872"/>
      <c r="Y61" s="872"/>
      <c r="Z61" s="872"/>
      <c r="AA61" s="872"/>
      <c r="AB61" s="872"/>
      <c r="AC61" s="872"/>
      <c r="AD61" s="872"/>
      <c r="AE61" s="873"/>
      <c r="AF61" s="822"/>
      <c r="AG61" s="823"/>
      <c r="AH61" s="823"/>
      <c r="AI61" s="823"/>
      <c r="AJ61" s="824"/>
      <c r="AK61" s="875"/>
      <c r="AL61" s="872"/>
      <c r="AM61" s="872"/>
      <c r="AN61" s="872"/>
      <c r="AO61" s="872"/>
      <c r="AP61" s="872"/>
      <c r="AQ61" s="872"/>
      <c r="AR61" s="872"/>
      <c r="AS61" s="872"/>
      <c r="AT61" s="872"/>
      <c r="AU61" s="872"/>
      <c r="AV61" s="872"/>
      <c r="AW61" s="872"/>
      <c r="AX61" s="872"/>
      <c r="AY61" s="872"/>
      <c r="AZ61" s="874"/>
      <c r="BA61" s="874"/>
      <c r="BB61" s="874"/>
      <c r="BC61" s="874"/>
      <c r="BD61" s="874"/>
      <c r="BE61" s="868"/>
      <c r="BF61" s="868"/>
      <c r="BG61" s="868"/>
      <c r="BH61" s="868"/>
      <c r="BI61" s="869"/>
      <c r="BJ61" s="232"/>
      <c r="BK61" s="232"/>
      <c r="BL61" s="232"/>
      <c r="BM61" s="232"/>
      <c r="BN61" s="232"/>
      <c r="BO61" s="241"/>
      <c r="BP61" s="241"/>
      <c r="BQ61" s="238">
        <v>55</v>
      </c>
      <c r="BR61" s="239"/>
      <c r="BS61" s="809"/>
      <c r="BT61" s="810"/>
      <c r="BU61" s="810"/>
      <c r="BV61" s="810"/>
      <c r="BW61" s="810"/>
      <c r="BX61" s="810"/>
      <c r="BY61" s="810"/>
      <c r="BZ61" s="810"/>
      <c r="CA61" s="810"/>
      <c r="CB61" s="810"/>
      <c r="CC61" s="810"/>
      <c r="CD61" s="810"/>
      <c r="CE61" s="810"/>
      <c r="CF61" s="810"/>
      <c r="CG61" s="811"/>
      <c r="CH61" s="812"/>
      <c r="CI61" s="813"/>
      <c r="CJ61" s="813"/>
      <c r="CK61" s="813"/>
      <c r="CL61" s="814"/>
      <c r="CM61" s="812"/>
      <c r="CN61" s="813"/>
      <c r="CO61" s="813"/>
      <c r="CP61" s="813"/>
      <c r="CQ61" s="814"/>
      <c r="CR61" s="812"/>
      <c r="CS61" s="813"/>
      <c r="CT61" s="813"/>
      <c r="CU61" s="813"/>
      <c r="CV61" s="814"/>
      <c r="CW61" s="812"/>
      <c r="CX61" s="813"/>
      <c r="CY61" s="813"/>
      <c r="CZ61" s="813"/>
      <c r="DA61" s="814"/>
      <c r="DB61" s="812"/>
      <c r="DC61" s="813"/>
      <c r="DD61" s="813"/>
      <c r="DE61" s="813"/>
      <c r="DF61" s="814"/>
      <c r="DG61" s="812"/>
      <c r="DH61" s="813"/>
      <c r="DI61" s="813"/>
      <c r="DJ61" s="813"/>
      <c r="DK61" s="814"/>
      <c r="DL61" s="812"/>
      <c r="DM61" s="813"/>
      <c r="DN61" s="813"/>
      <c r="DO61" s="813"/>
      <c r="DP61" s="814"/>
      <c r="DQ61" s="812"/>
      <c r="DR61" s="813"/>
      <c r="DS61" s="813"/>
      <c r="DT61" s="813"/>
      <c r="DU61" s="814"/>
      <c r="DV61" s="809"/>
      <c r="DW61" s="810"/>
      <c r="DX61" s="810"/>
      <c r="DY61" s="810"/>
      <c r="DZ61" s="815"/>
      <c r="EA61" s="230"/>
    </row>
    <row r="62" spans="1:131" ht="26.25" customHeight="1" x14ac:dyDescent="0.2">
      <c r="A62" s="238">
        <v>35</v>
      </c>
      <c r="B62" s="816"/>
      <c r="C62" s="817"/>
      <c r="D62" s="817"/>
      <c r="E62" s="817"/>
      <c r="F62" s="817"/>
      <c r="G62" s="817"/>
      <c r="H62" s="817"/>
      <c r="I62" s="817"/>
      <c r="J62" s="817"/>
      <c r="K62" s="817"/>
      <c r="L62" s="817"/>
      <c r="M62" s="817"/>
      <c r="N62" s="817"/>
      <c r="O62" s="817"/>
      <c r="P62" s="818"/>
      <c r="Q62" s="871"/>
      <c r="R62" s="872"/>
      <c r="S62" s="872"/>
      <c r="T62" s="872"/>
      <c r="U62" s="872"/>
      <c r="V62" s="872"/>
      <c r="W62" s="872"/>
      <c r="X62" s="872"/>
      <c r="Y62" s="872"/>
      <c r="Z62" s="872"/>
      <c r="AA62" s="872"/>
      <c r="AB62" s="872"/>
      <c r="AC62" s="872"/>
      <c r="AD62" s="872"/>
      <c r="AE62" s="873"/>
      <c r="AF62" s="822"/>
      <c r="AG62" s="823"/>
      <c r="AH62" s="823"/>
      <c r="AI62" s="823"/>
      <c r="AJ62" s="824"/>
      <c r="AK62" s="875"/>
      <c r="AL62" s="872"/>
      <c r="AM62" s="872"/>
      <c r="AN62" s="872"/>
      <c r="AO62" s="872"/>
      <c r="AP62" s="872"/>
      <c r="AQ62" s="872"/>
      <c r="AR62" s="872"/>
      <c r="AS62" s="872"/>
      <c r="AT62" s="872"/>
      <c r="AU62" s="872"/>
      <c r="AV62" s="872"/>
      <c r="AW62" s="872"/>
      <c r="AX62" s="872"/>
      <c r="AY62" s="872"/>
      <c r="AZ62" s="874"/>
      <c r="BA62" s="874"/>
      <c r="BB62" s="874"/>
      <c r="BC62" s="874"/>
      <c r="BD62" s="874"/>
      <c r="BE62" s="868"/>
      <c r="BF62" s="868"/>
      <c r="BG62" s="868"/>
      <c r="BH62" s="868"/>
      <c r="BI62" s="869"/>
      <c r="BJ62" s="883" t="s">
        <v>392</v>
      </c>
      <c r="BK62" s="842"/>
      <c r="BL62" s="842"/>
      <c r="BM62" s="842"/>
      <c r="BN62" s="843"/>
      <c r="BO62" s="241"/>
      <c r="BP62" s="241"/>
      <c r="BQ62" s="238">
        <v>56</v>
      </c>
      <c r="BR62" s="239"/>
      <c r="BS62" s="809"/>
      <c r="BT62" s="810"/>
      <c r="BU62" s="810"/>
      <c r="BV62" s="810"/>
      <c r="BW62" s="810"/>
      <c r="BX62" s="810"/>
      <c r="BY62" s="810"/>
      <c r="BZ62" s="810"/>
      <c r="CA62" s="810"/>
      <c r="CB62" s="810"/>
      <c r="CC62" s="810"/>
      <c r="CD62" s="810"/>
      <c r="CE62" s="810"/>
      <c r="CF62" s="810"/>
      <c r="CG62" s="811"/>
      <c r="CH62" s="812"/>
      <c r="CI62" s="813"/>
      <c r="CJ62" s="813"/>
      <c r="CK62" s="813"/>
      <c r="CL62" s="814"/>
      <c r="CM62" s="812"/>
      <c r="CN62" s="813"/>
      <c r="CO62" s="813"/>
      <c r="CP62" s="813"/>
      <c r="CQ62" s="814"/>
      <c r="CR62" s="812"/>
      <c r="CS62" s="813"/>
      <c r="CT62" s="813"/>
      <c r="CU62" s="813"/>
      <c r="CV62" s="814"/>
      <c r="CW62" s="812"/>
      <c r="CX62" s="813"/>
      <c r="CY62" s="813"/>
      <c r="CZ62" s="813"/>
      <c r="DA62" s="814"/>
      <c r="DB62" s="812"/>
      <c r="DC62" s="813"/>
      <c r="DD62" s="813"/>
      <c r="DE62" s="813"/>
      <c r="DF62" s="814"/>
      <c r="DG62" s="812"/>
      <c r="DH62" s="813"/>
      <c r="DI62" s="813"/>
      <c r="DJ62" s="813"/>
      <c r="DK62" s="814"/>
      <c r="DL62" s="812"/>
      <c r="DM62" s="813"/>
      <c r="DN62" s="813"/>
      <c r="DO62" s="813"/>
      <c r="DP62" s="814"/>
      <c r="DQ62" s="812"/>
      <c r="DR62" s="813"/>
      <c r="DS62" s="813"/>
      <c r="DT62" s="813"/>
      <c r="DU62" s="814"/>
      <c r="DV62" s="809"/>
      <c r="DW62" s="810"/>
      <c r="DX62" s="810"/>
      <c r="DY62" s="810"/>
      <c r="DZ62" s="815"/>
      <c r="EA62" s="230"/>
    </row>
    <row r="63" spans="1:131" ht="26.25" customHeight="1" thickBot="1" x14ac:dyDescent="0.25">
      <c r="A63" s="240" t="s">
        <v>376</v>
      </c>
      <c r="B63" s="825" t="s">
        <v>393</v>
      </c>
      <c r="C63" s="826"/>
      <c r="D63" s="826"/>
      <c r="E63" s="826"/>
      <c r="F63" s="826"/>
      <c r="G63" s="826"/>
      <c r="H63" s="826"/>
      <c r="I63" s="826"/>
      <c r="J63" s="826"/>
      <c r="K63" s="826"/>
      <c r="L63" s="826"/>
      <c r="M63" s="826"/>
      <c r="N63" s="826"/>
      <c r="O63" s="826"/>
      <c r="P63" s="827"/>
      <c r="Q63" s="876"/>
      <c r="R63" s="877"/>
      <c r="S63" s="877"/>
      <c r="T63" s="877"/>
      <c r="U63" s="877"/>
      <c r="V63" s="877"/>
      <c r="W63" s="877"/>
      <c r="X63" s="877"/>
      <c r="Y63" s="877"/>
      <c r="Z63" s="877"/>
      <c r="AA63" s="877"/>
      <c r="AB63" s="877"/>
      <c r="AC63" s="877"/>
      <c r="AD63" s="877"/>
      <c r="AE63" s="878"/>
      <c r="AF63" s="879">
        <v>4</v>
      </c>
      <c r="AG63" s="880"/>
      <c r="AH63" s="880"/>
      <c r="AI63" s="880"/>
      <c r="AJ63" s="881"/>
      <c r="AK63" s="882"/>
      <c r="AL63" s="877"/>
      <c r="AM63" s="877"/>
      <c r="AN63" s="877"/>
      <c r="AO63" s="877"/>
      <c r="AP63" s="880"/>
      <c r="AQ63" s="880"/>
      <c r="AR63" s="880"/>
      <c r="AS63" s="880"/>
      <c r="AT63" s="880"/>
      <c r="AU63" s="880"/>
      <c r="AV63" s="880"/>
      <c r="AW63" s="880"/>
      <c r="AX63" s="880"/>
      <c r="AY63" s="880"/>
      <c r="AZ63" s="884"/>
      <c r="BA63" s="884"/>
      <c r="BB63" s="884"/>
      <c r="BC63" s="884"/>
      <c r="BD63" s="884"/>
      <c r="BE63" s="885"/>
      <c r="BF63" s="885"/>
      <c r="BG63" s="885"/>
      <c r="BH63" s="885"/>
      <c r="BI63" s="886"/>
      <c r="BJ63" s="887" t="s">
        <v>122</v>
      </c>
      <c r="BK63" s="888"/>
      <c r="BL63" s="888"/>
      <c r="BM63" s="888"/>
      <c r="BN63" s="889"/>
      <c r="BO63" s="241"/>
      <c r="BP63" s="241"/>
      <c r="BQ63" s="238">
        <v>57</v>
      </c>
      <c r="BR63" s="239"/>
      <c r="BS63" s="809"/>
      <c r="BT63" s="810"/>
      <c r="BU63" s="810"/>
      <c r="BV63" s="810"/>
      <c r="BW63" s="810"/>
      <c r="BX63" s="810"/>
      <c r="BY63" s="810"/>
      <c r="BZ63" s="810"/>
      <c r="CA63" s="810"/>
      <c r="CB63" s="810"/>
      <c r="CC63" s="810"/>
      <c r="CD63" s="810"/>
      <c r="CE63" s="810"/>
      <c r="CF63" s="810"/>
      <c r="CG63" s="811"/>
      <c r="CH63" s="812"/>
      <c r="CI63" s="813"/>
      <c r="CJ63" s="813"/>
      <c r="CK63" s="813"/>
      <c r="CL63" s="814"/>
      <c r="CM63" s="812"/>
      <c r="CN63" s="813"/>
      <c r="CO63" s="813"/>
      <c r="CP63" s="813"/>
      <c r="CQ63" s="814"/>
      <c r="CR63" s="812"/>
      <c r="CS63" s="813"/>
      <c r="CT63" s="813"/>
      <c r="CU63" s="813"/>
      <c r="CV63" s="814"/>
      <c r="CW63" s="812"/>
      <c r="CX63" s="813"/>
      <c r="CY63" s="813"/>
      <c r="CZ63" s="813"/>
      <c r="DA63" s="814"/>
      <c r="DB63" s="812"/>
      <c r="DC63" s="813"/>
      <c r="DD63" s="813"/>
      <c r="DE63" s="813"/>
      <c r="DF63" s="814"/>
      <c r="DG63" s="812"/>
      <c r="DH63" s="813"/>
      <c r="DI63" s="813"/>
      <c r="DJ63" s="813"/>
      <c r="DK63" s="814"/>
      <c r="DL63" s="812"/>
      <c r="DM63" s="813"/>
      <c r="DN63" s="813"/>
      <c r="DO63" s="813"/>
      <c r="DP63" s="814"/>
      <c r="DQ63" s="812"/>
      <c r="DR63" s="813"/>
      <c r="DS63" s="813"/>
      <c r="DT63" s="813"/>
      <c r="DU63" s="814"/>
      <c r="DV63" s="809"/>
      <c r="DW63" s="810"/>
      <c r="DX63" s="810"/>
      <c r="DY63" s="810"/>
      <c r="DZ63" s="815"/>
      <c r="EA63" s="230"/>
    </row>
    <row r="64" spans="1:131" ht="26.25" customHeight="1" x14ac:dyDescent="0.2">
      <c r="A64" s="241"/>
      <c r="B64" s="241"/>
      <c r="C64" s="241"/>
      <c r="D64" s="241"/>
      <c r="E64" s="241"/>
      <c r="F64" s="241"/>
      <c r="G64" s="241"/>
      <c r="H64" s="241"/>
      <c r="I64" s="241"/>
      <c r="J64" s="241"/>
      <c r="K64" s="241"/>
      <c r="L64" s="241"/>
      <c r="M64" s="241"/>
      <c r="N64" s="241"/>
      <c r="O64" s="241"/>
      <c r="P64" s="241"/>
      <c r="Q64" s="241"/>
      <c r="R64" s="241"/>
      <c r="S64" s="241"/>
      <c r="T64" s="241"/>
      <c r="U64" s="241"/>
      <c r="V64" s="241"/>
      <c r="W64" s="241"/>
      <c r="X64" s="241"/>
      <c r="Y64" s="241"/>
      <c r="Z64" s="241"/>
      <c r="AA64" s="241"/>
      <c r="AB64" s="241"/>
      <c r="AC64" s="241"/>
      <c r="AD64" s="241"/>
      <c r="AE64" s="241"/>
      <c r="AF64" s="241"/>
      <c r="AG64" s="241"/>
      <c r="AH64" s="241"/>
      <c r="AI64" s="241"/>
      <c r="AJ64" s="241"/>
      <c r="AK64" s="241"/>
      <c r="AL64" s="241"/>
      <c r="AM64" s="241"/>
      <c r="AN64" s="241"/>
      <c r="AO64" s="241"/>
      <c r="AP64" s="241"/>
      <c r="AQ64" s="241"/>
      <c r="AR64" s="241"/>
      <c r="AS64" s="241"/>
      <c r="AT64" s="241"/>
      <c r="AU64" s="241"/>
      <c r="AV64" s="241"/>
      <c r="AW64" s="241"/>
      <c r="AX64" s="241"/>
      <c r="AY64" s="241"/>
      <c r="AZ64" s="241"/>
      <c r="BA64" s="241"/>
      <c r="BB64" s="241"/>
      <c r="BC64" s="241"/>
      <c r="BD64" s="241"/>
      <c r="BE64" s="241"/>
      <c r="BF64" s="241"/>
      <c r="BG64" s="241"/>
      <c r="BH64" s="241"/>
      <c r="BI64" s="241"/>
      <c r="BJ64" s="241"/>
      <c r="BK64" s="241"/>
      <c r="BL64" s="241"/>
      <c r="BM64" s="241"/>
      <c r="BN64" s="241"/>
      <c r="BO64" s="241"/>
      <c r="BP64" s="241"/>
      <c r="BQ64" s="238">
        <v>58</v>
      </c>
      <c r="BR64" s="239"/>
      <c r="BS64" s="809"/>
      <c r="BT64" s="810"/>
      <c r="BU64" s="810"/>
      <c r="BV64" s="810"/>
      <c r="BW64" s="810"/>
      <c r="BX64" s="810"/>
      <c r="BY64" s="810"/>
      <c r="BZ64" s="810"/>
      <c r="CA64" s="810"/>
      <c r="CB64" s="810"/>
      <c r="CC64" s="810"/>
      <c r="CD64" s="810"/>
      <c r="CE64" s="810"/>
      <c r="CF64" s="810"/>
      <c r="CG64" s="811"/>
      <c r="CH64" s="812"/>
      <c r="CI64" s="813"/>
      <c r="CJ64" s="813"/>
      <c r="CK64" s="813"/>
      <c r="CL64" s="814"/>
      <c r="CM64" s="812"/>
      <c r="CN64" s="813"/>
      <c r="CO64" s="813"/>
      <c r="CP64" s="813"/>
      <c r="CQ64" s="814"/>
      <c r="CR64" s="812"/>
      <c r="CS64" s="813"/>
      <c r="CT64" s="813"/>
      <c r="CU64" s="813"/>
      <c r="CV64" s="814"/>
      <c r="CW64" s="812"/>
      <c r="CX64" s="813"/>
      <c r="CY64" s="813"/>
      <c r="CZ64" s="813"/>
      <c r="DA64" s="814"/>
      <c r="DB64" s="812"/>
      <c r="DC64" s="813"/>
      <c r="DD64" s="813"/>
      <c r="DE64" s="813"/>
      <c r="DF64" s="814"/>
      <c r="DG64" s="812"/>
      <c r="DH64" s="813"/>
      <c r="DI64" s="813"/>
      <c r="DJ64" s="813"/>
      <c r="DK64" s="814"/>
      <c r="DL64" s="812"/>
      <c r="DM64" s="813"/>
      <c r="DN64" s="813"/>
      <c r="DO64" s="813"/>
      <c r="DP64" s="814"/>
      <c r="DQ64" s="812"/>
      <c r="DR64" s="813"/>
      <c r="DS64" s="813"/>
      <c r="DT64" s="813"/>
      <c r="DU64" s="814"/>
      <c r="DV64" s="809"/>
      <c r="DW64" s="810"/>
      <c r="DX64" s="810"/>
      <c r="DY64" s="810"/>
      <c r="DZ64" s="815"/>
      <c r="EA64" s="230"/>
    </row>
    <row r="65" spans="1:131" ht="26.25" customHeight="1" thickBot="1" x14ac:dyDescent="0.25">
      <c r="A65" s="232" t="s">
        <v>394</v>
      </c>
      <c r="B65" s="232"/>
      <c r="C65" s="232"/>
      <c r="D65" s="232"/>
      <c r="E65" s="232"/>
      <c r="F65" s="232"/>
      <c r="G65" s="232"/>
      <c r="H65" s="232"/>
      <c r="I65" s="232"/>
      <c r="J65" s="232"/>
      <c r="K65" s="232"/>
      <c r="L65" s="232"/>
      <c r="M65" s="232"/>
      <c r="N65" s="232"/>
      <c r="O65" s="232"/>
      <c r="P65" s="232"/>
      <c r="Q65" s="232"/>
      <c r="R65" s="232"/>
      <c r="S65" s="232"/>
      <c r="T65" s="232"/>
      <c r="U65" s="232"/>
      <c r="V65" s="232"/>
      <c r="W65" s="232"/>
      <c r="X65" s="232"/>
      <c r="Y65" s="232"/>
      <c r="Z65" s="232"/>
      <c r="AA65" s="232"/>
      <c r="AB65" s="232"/>
      <c r="AC65" s="232"/>
      <c r="AD65" s="232"/>
      <c r="AE65" s="232"/>
      <c r="AF65" s="232"/>
      <c r="AG65" s="232"/>
      <c r="AH65" s="232"/>
      <c r="AI65" s="232"/>
      <c r="AJ65" s="232"/>
      <c r="AK65" s="232"/>
      <c r="AL65" s="232"/>
      <c r="AM65" s="232"/>
      <c r="AN65" s="232"/>
      <c r="AO65" s="232"/>
      <c r="AP65" s="232"/>
      <c r="AQ65" s="232"/>
      <c r="AR65" s="232"/>
      <c r="AS65" s="232"/>
      <c r="AT65" s="232"/>
      <c r="AU65" s="232"/>
      <c r="AV65" s="232"/>
      <c r="AW65" s="232"/>
      <c r="AX65" s="232"/>
      <c r="AY65" s="232"/>
      <c r="AZ65" s="232"/>
      <c r="BA65" s="232"/>
      <c r="BB65" s="232"/>
      <c r="BC65" s="232"/>
      <c r="BD65" s="232"/>
      <c r="BE65" s="241"/>
      <c r="BF65" s="241"/>
      <c r="BG65" s="241"/>
      <c r="BH65" s="241"/>
      <c r="BI65" s="241"/>
      <c r="BJ65" s="241"/>
      <c r="BK65" s="241"/>
      <c r="BL65" s="241"/>
      <c r="BM65" s="241"/>
      <c r="BN65" s="241"/>
      <c r="BO65" s="241"/>
      <c r="BP65" s="241"/>
      <c r="BQ65" s="238">
        <v>59</v>
      </c>
      <c r="BR65" s="239"/>
      <c r="BS65" s="809"/>
      <c r="BT65" s="810"/>
      <c r="BU65" s="810"/>
      <c r="BV65" s="810"/>
      <c r="BW65" s="810"/>
      <c r="BX65" s="810"/>
      <c r="BY65" s="810"/>
      <c r="BZ65" s="810"/>
      <c r="CA65" s="810"/>
      <c r="CB65" s="810"/>
      <c r="CC65" s="810"/>
      <c r="CD65" s="810"/>
      <c r="CE65" s="810"/>
      <c r="CF65" s="810"/>
      <c r="CG65" s="811"/>
      <c r="CH65" s="812"/>
      <c r="CI65" s="813"/>
      <c r="CJ65" s="813"/>
      <c r="CK65" s="813"/>
      <c r="CL65" s="814"/>
      <c r="CM65" s="812"/>
      <c r="CN65" s="813"/>
      <c r="CO65" s="813"/>
      <c r="CP65" s="813"/>
      <c r="CQ65" s="814"/>
      <c r="CR65" s="812"/>
      <c r="CS65" s="813"/>
      <c r="CT65" s="813"/>
      <c r="CU65" s="813"/>
      <c r="CV65" s="814"/>
      <c r="CW65" s="812"/>
      <c r="CX65" s="813"/>
      <c r="CY65" s="813"/>
      <c r="CZ65" s="813"/>
      <c r="DA65" s="814"/>
      <c r="DB65" s="812"/>
      <c r="DC65" s="813"/>
      <c r="DD65" s="813"/>
      <c r="DE65" s="813"/>
      <c r="DF65" s="814"/>
      <c r="DG65" s="812"/>
      <c r="DH65" s="813"/>
      <c r="DI65" s="813"/>
      <c r="DJ65" s="813"/>
      <c r="DK65" s="814"/>
      <c r="DL65" s="812"/>
      <c r="DM65" s="813"/>
      <c r="DN65" s="813"/>
      <c r="DO65" s="813"/>
      <c r="DP65" s="814"/>
      <c r="DQ65" s="812"/>
      <c r="DR65" s="813"/>
      <c r="DS65" s="813"/>
      <c r="DT65" s="813"/>
      <c r="DU65" s="814"/>
      <c r="DV65" s="809"/>
      <c r="DW65" s="810"/>
      <c r="DX65" s="810"/>
      <c r="DY65" s="810"/>
      <c r="DZ65" s="815"/>
      <c r="EA65" s="230"/>
    </row>
    <row r="66" spans="1:131" ht="26.25" customHeight="1" x14ac:dyDescent="0.2">
      <c r="A66" s="763" t="s">
        <v>395</v>
      </c>
      <c r="B66" s="764"/>
      <c r="C66" s="764"/>
      <c r="D66" s="764"/>
      <c r="E66" s="764"/>
      <c r="F66" s="764"/>
      <c r="G66" s="764"/>
      <c r="H66" s="764"/>
      <c r="I66" s="764"/>
      <c r="J66" s="764"/>
      <c r="K66" s="764"/>
      <c r="L66" s="764"/>
      <c r="M66" s="764"/>
      <c r="N66" s="764"/>
      <c r="O66" s="764"/>
      <c r="P66" s="765"/>
      <c r="Q66" s="769" t="s">
        <v>380</v>
      </c>
      <c r="R66" s="770"/>
      <c r="S66" s="770"/>
      <c r="T66" s="770"/>
      <c r="U66" s="771"/>
      <c r="V66" s="769" t="s">
        <v>381</v>
      </c>
      <c r="W66" s="770"/>
      <c r="X66" s="770"/>
      <c r="Y66" s="770"/>
      <c r="Z66" s="771"/>
      <c r="AA66" s="769" t="s">
        <v>382</v>
      </c>
      <c r="AB66" s="770"/>
      <c r="AC66" s="770"/>
      <c r="AD66" s="770"/>
      <c r="AE66" s="771"/>
      <c r="AF66" s="890" t="s">
        <v>383</v>
      </c>
      <c r="AG66" s="851"/>
      <c r="AH66" s="851"/>
      <c r="AI66" s="851"/>
      <c r="AJ66" s="891"/>
      <c r="AK66" s="769" t="s">
        <v>384</v>
      </c>
      <c r="AL66" s="764"/>
      <c r="AM66" s="764"/>
      <c r="AN66" s="764"/>
      <c r="AO66" s="765"/>
      <c r="AP66" s="769" t="s">
        <v>385</v>
      </c>
      <c r="AQ66" s="770"/>
      <c r="AR66" s="770"/>
      <c r="AS66" s="770"/>
      <c r="AT66" s="771"/>
      <c r="AU66" s="769" t="s">
        <v>396</v>
      </c>
      <c r="AV66" s="770"/>
      <c r="AW66" s="770"/>
      <c r="AX66" s="770"/>
      <c r="AY66" s="771"/>
      <c r="AZ66" s="769" t="s">
        <v>364</v>
      </c>
      <c r="BA66" s="770"/>
      <c r="BB66" s="770"/>
      <c r="BC66" s="770"/>
      <c r="BD66" s="776"/>
      <c r="BE66" s="241"/>
      <c r="BF66" s="241"/>
      <c r="BG66" s="241"/>
      <c r="BH66" s="241"/>
      <c r="BI66" s="241"/>
      <c r="BJ66" s="241"/>
      <c r="BK66" s="241"/>
      <c r="BL66" s="241"/>
      <c r="BM66" s="241"/>
      <c r="BN66" s="241"/>
      <c r="BO66" s="241"/>
      <c r="BP66" s="241"/>
      <c r="BQ66" s="238">
        <v>60</v>
      </c>
      <c r="BR66" s="243"/>
      <c r="BS66" s="895"/>
      <c r="BT66" s="896"/>
      <c r="BU66" s="896"/>
      <c r="BV66" s="896"/>
      <c r="BW66" s="896"/>
      <c r="BX66" s="896"/>
      <c r="BY66" s="896"/>
      <c r="BZ66" s="896"/>
      <c r="CA66" s="896"/>
      <c r="CB66" s="896"/>
      <c r="CC66" s="896"/>
      <c r="CD66" s="896"/>
      <c r="CE66" s="896"/>
      <c r="CF66" s="896"/>
      <c r="CG66" s="901"/>
      <c r="CH66" s="898"/>
      <c r="CI66" s="899"/>
      <c r="CJ66" s="899"/>
      <c r="CK66" s="899"/>
      <c r="CL66" s="900"/>
      <c r="CM66" s="898"/>
      <c r="CN66" s="899"/>
      <c r="CO66" s="899"/>
      <c r="CP66" s="899"/>
      <c r="CQ66" s="900"/>
      <c r="CR66" s="898"/>
      <c r="CS66" s="899"/>
      <c r="CT66" s="899"/>
      <c r="CU66" s="899"/>
      <c r="CV66" s="900"/>
      <c r="CW66" s="898"/>
      <c r="CX66" s="899"/>
      <c r="CY66" s="899"/>
      <c r="CZ66" s="899"/>
      <c r="DA66" s="900"/>
      <c r="DB66" s="898"/>
      <c r="DC66" s="899"/>
      <c r="DD66" s="899"/>
      <c r="DE66" s="899"/>
      <c r="DF66" s="900"/>
      <c r="DG66" s="898"/>
      <c r="DH66" s="899"/>
      <c r="DI66" s="899"/>
      <c r="DJ66" s="899"/>
      <c r="DK66" s="900"/>
      <c r="DL66" s="898"/>
      <c r="DM66" s="899"/>
      <c r="DN66" s="899"/>
      <c r="DO66" s="899"/>
      <c r="DP66" s="900"/>
      <c r="DQ66" s="898"/>
      <c r="DR66" s="899"/>
      <c r="DS66" s="899"/>
      <c r="DT66" s="899"/>
      <c r="DU66" s="900"/>
      <c r="DV66" s="895"/>
      <c r="DW66" s="896"/>
      <c r="DX66" s="896"/>
      <c r="DY66" s="896"/>
      <c r="DZ66" s="897"/>
      <c r="EA66" s="230"/>
    </row>
    <row r="67" spans="1:131" ht="26.25" customHeight="1" thickBot="1" x14ac:dyDescent="0.25">
      <c r="A67" s="766"/>
      <c r="B67" s="767"/>
      <c r="C67" s="767"/>
      <c r="D67" s="767"/>
      <c r="E67" s="767"/>
      <c r="F67" s="767"/>
      <c r="G67" s="767"/>
      <c r="H67" s="767"/>
      <c r="I67" s="767"/>
      <c r="J67" s="767"/>
      <c r="K67" s="767"/>
      <c r="L67" s="767"/>
      <c r="M67" s="767"/>
      <c r="N67" s="767"/>
      <c r="O67" s="767"/>
      <c r="P67" s="768"/>
      <c r="Q67" s="772"/>
      <c r="R67" s="773"/>
      <c r="S67" s="773"/>
      <c r="T67" s="773"/>
      <c r="U67" s="774"/>
      <c r="V67" s="772"/>
      <c r="W67" s="773"/>
      <c r="X67" s="773"/>
      <c r="Y67" s="773"/>
      <c r="Z67" s="774"/>
      <c r="AA67" s="772"/>
      <c r="AB67" s="773"/>
      <c r="AC67" s="773"/>
      <c r="AD67" s="773"/>
      <c r="AE67" s="774"/>
      <c r="AF67" s="892"/>
      <c r="AG67" s="854"/>
      <c r="AH67" s="854"/>
      <c r="AI67" s="854"/>
      <c r="AJ67" s="893"/>
      <c r="AK67" s="894"/>
      <c r="AL67" s="767"/>
      <c r="AM67" s="767"/>
      <c r="AN67" s="767"/>
      <c r="AO67" s="768"/>
      <c r="AP67" s="772"/>
      <c r="AQ67" s="773"/>
      <c r="AR67" s="773"/>
      <c r="AS67" s="773"/>
      <c r="AT67" s="774"/>
      <c r="AU67" s="772"/>
      <c r="AV67" s="773"/>
      <c r="AW67" s="773"/>
      <c r="AX67" s="773"/>
      <c r="AY67" s="774"/>
      <c r="AZ67" s="772"/>
      <c r="BA67" s="773"/>
      <c r="BB67" s="773"/>
      <c r="BC67" s="773"/>
      <c r="BD67" s="778"/>
      <c r="BE67" s="241"/>
      <c r="BF67" s="241"/>
      <c r="BG67" s="241"/>
      <c r="BH67" s="241"/>
      <c r="BI67" s="241"/>
      <c r="BJ67" s="241"/>
      <c r="BK67" s="241"/>
      <c r="BL67" s="241"/>
      <c r="BM67" s="241"/>
      <c r="BN67" s="241"/>
      <c r="BO67" s="241"/>
      <c r="BP67" s="241"/>
      <c r="BQ67" s="238">
        <v>61</v>
      </c>
      <c r="BR67" s="243"/>
      <c r="BS67" s="895"/>
      <c r="BT67" s="896"/>
      <c r="BU67" s="896"/>
      <c r="BV67" s="896"/>
      <c r="BW67" s="896"/>
      <c r="BX67" s="896"/>
      <c r="BY67" s="896"/>
      <c r="BZ67" s="896"/>
      <c r="CA67" s="896"/>
      <c r="CB67" s="896"/>
      <c r="CC67" s="896"/>
      <c r="CD67" s="896"/>
      <c r="CE67" s="896"/>
      <c r="CF67" s="896"/>
      <c r="CG67" s="901"/>
      <c r="CH67" s="898"/>
      <c r="CI67" s="899"/>
      <c r="CJ67" s="899"/>
      <c r="CK67" s="899"/>
      <c r="CL67" s="900"/>
      <c r="CM67" s="898"/>
      <c r="CN67" s="899"/>
      <c r="CO67" s="899"/>
      <c r="CP67" s="899"/>
      <c r="CQ67" s="900"/>
      <c r="CR67" s="898"/>
      <c r="CS67" s="899"/>
      <c r="CT67" s="899"/>
      <c r="CU67" s="899"/>
      <c r="CV67" s="900"/>
      <c r="CW67" s="898"/>
      <c r="CX67" s="899"/>
      <c r="CY67" s="899"/>
      <c r="CZ67" s="899"/>
      <c r="DA67" s="900"/>
      <c r="DB67" s="898"/>
      <c r="DC67" s="899"/>
      <c r="DD67" s="899"/>
      <c r="DE67" s="899"/>
      <c r="DF67" s="900"/>
      <c r="DG67" s="898"/>
      <c r="DH67" s="899"/>
      <c r="DI67" s="899"/>
      <c r="DJ67" s="899"/>
      <c r="DK67" s="900"/>
      <c r="DL67" s="898"/>
      <c r="DM67" s="899"/>
      <c r="DN67" s="899"/>
      <c r="DO67" s="899"/>
      <c r="DP67" s="900"/>
      <c r="DQ67" s="898"/>
      <c r="DR67" s="899"/>
      <c r="DS67" s="899"/>
      <c r="DT67" s="899"/>
      <c r="DU67" s="900"/>
      <c r="DV67" s="895"/>
      <c r="DW67" s="896"/>
      <c r="DX67" s="896"/>
      <c r="DY67" s="896"/>
      <c r="DZ67" s="897"/>
      <c r="EA67" s="230"/>
    </row>
    <row r="68" spans="1:131" ht="26.25" customHeight="1" thickTop="1" x14ac:dyDescent="0.2">
      <c r="A68" s="236">
        <v>1</v>
      </c>
      <c r="B68" s="905" t="s">
        <v>540</v>
      </c>
      <c r="C68" s="906"/>
      <c r="D68" s="906"/>
      <c r="E68" s="906"/>
      <c r="F68" s="906"/>
      <c r="G68" s="906"/>
      <c r="H68" s="906"/>
      <c r="I68" s="906"/>
      <c r="J68" s="906"/>
      <c r="K68" s="906"/>
      <c r="L68" s="906"/>
      <c r="M68" s="906"/>
      <c r="N68" s="906"/>
      <c r="O68" s="906"/>
      <c r="P68" s="907"/>
      <c r="Q68" s="908">
        <v>445</v>
      </c>
      <c r="R68" s="902"/>
      <c r="S68" s="902"/>
      <c r="T68" s="902"/>
      <c r="U68" s="902"/>
      <c r="V68" s="902">
        <v>437</v>
      </c>
      <c r="W68" s="902"/>
      <c r="X68" s="902"/>
      <c r="Y68" s="902"/>
      <c r="Z68" s="902"/>
      <c r="AA68" s="902">
        <v>8</v>
      </c>
      <c r="AB68" s="902"/>
      <c r="AC68" s="902"/>
      <c r="AD68" s="902"/>
      <c r="AE68" s="902"/>
      <c r="AF68" s="902">
        <v>8</v>
      </c>
      <c r="AG68" s="902"/>
      <c r="AH68" s="902"/>
      <c r="AI68" s="902"/>
      <c r="AJ68" s="902"/>
      <c r="AK68" s="902" t="s">
        <v>539</v>
      </c>
      <c r="AL68" s="902"/>
      <c r="AM68" s="902"/>
      <c r="AN68" s="902"/>
      <c r="AO68" s="902"/>
      <c r="AP68" s="902" t="s">
        <v>539</v>
      </c>
      <c r="AQ68" s="902"/>
      <c r="AR68" s="902"/>
      <c r="AS68" s="902"/>
      <c r="AT68" s="902"/>
      <c r="AU68" s="902" t="s">
        <v>539</v>
      </c>
      <c r="AV68" s="902"/>
      <c r="AW68" s="902"/>
      <c r="AX68" s="902"/>
      <c r="AY68" s="902"/>
      <c r="AZ68" s="903"/>
      <c r="BA68" s="903"/>
      <c r="BB68" s="903"/>
      <c r="BC68" s="903"/>
      <c r="BD68" s="904"/>
      <c r="BE68" s="241"/>
      <c r="BF68" s="241"/>
      <c r="BG68" s="241"/>
      <c r="BH68" s="241"/>
      <c r="BI68" s="241"/>
      <c r="BJ68" s="241"/>
      <c r="BK68" s="241"/>
      <c r="BL68" s="241"/>
      <c r="BM68" s="241"/>
      <c r="BN68" s="241"/>
      <c r="BO68" s="241"/>
      <c r="BP68" s="241"/>
      <c r="BQ68" s="238">
        <v>62</v>
      </c>
      <c r="BR68" s="243"/>
      <c r="BS68" s="895"/>
      <c r="BT68" s="896"/>
      <c r="BU68" s="896"/>
      <c r="BV68" s="896"/>
      <c r="BW68" s="896"/>
      <c r="BX68" s="896"/>
      <c r="BY68" s="896"/>
      <c r="BZ68" s="896"/>
      <c r="CA68" s="896"/>
      <c r="CB68" s="896"/>
      <c r="CC68" s="896"/>
      <c r="CD68" s="896"/>
      <c r="CE68" s="896"/>
      <c r="CF68" s="896"/>
      <c r="CG68" s="901"/>
      <c r="CH68" s="898"/>
      <c r="CI68" s="899"/>
      <c r="CJ68" s="899"/>
      <c r="CK68" s="899"/>
      <c r="CL68" s="900"/>
      <c r="CM68" s="898"/>
      <c r="CN68" s="899"/>
      <c r="CO68" s="899"/>
      <c r="CP68" s="899"/>
      <c r="CQ68" s="900"/>
      <c r="CR68" s="898"/>
      <c r="CS68" s="899"/>
      <c r="CT68" s="899"/>
      <c r="CU68" s="899"/>
      <c r="CV68" s="900"/>
      <c r="CW68" s="898"/>
      <c r="CX68" s="899"/>
      <c r="CY68" s="899"/>
      <c r="CZ68" s="899"/>
      <c r="DA68" s="900"/>
      <c r="DB68" s="898"/>
      <c r="DC68" s="899"/>
      <c r="DD68" s="899"/>
      <c r="DE68" s="899"/>
      <c r="DF68" s="900"/>
      <c r="DG68" s="898"/>
      <c r="DH68" s="899"/>
      <c r="DI68" s="899"/>
      <c r="DJ68" s="899"/>
      <c r="DK68" s="900"/>
      <c r="DL68" s="898"/>
      <c r="DM68" s="899"/>
      <c r="DN68" s="899"/>
      <c r="DO68" s="899"/>
      <c r="DP68" s="900"/>
      <c r="DQ68" s="898"/>
      <c r="DR68" s="899"/>
      <c r="DS68" s="899"/>
      <c r="DT68" s="899"/>
      <c r="DU68" s="900"/>
      <c r="DV68" s="895"/>
      <c r="DW68" s="896"/>
      <c r="DX68" s="896"/>
      <c r="DY68" s="896"/>
      <c r="DZ68" s="897"/>
      <c r="EA68" s="230"/>
    </row>
    <row r="69" spans="1:131" ht="26.25" customHeight="1" x14ac:dyDescent="0.2">
      <c r="A69" s="238">
        <v>2</v>
      </c>
      <c r="B69" s="909" t="s">
        <v>541</v>
      </c>
      <c r="C69" s="910"/>
      <c r="D69" s="910"/>
      <c r="E69" s="910"/>
      <c r="F69" s="910"/>
      <c r="G69" s="910"/>
      <c r="H69" s="910"/>
      <c r="I69" s="910"/>
      <c r="J69" s="910"/>
      <c r="K69" s="910"/>
      <c r="L69" s="910"/>
      <c r="M69" s="910"/>
      <c r="N69" s="910"/>
      <c r="O69" s="910"/>
      <c r="P69" s="911"/>
      <c r="Q69" s="912">
        <v>2272</v>
      </c>
      <c r="R69" s="866"/>
      <c r="S69" s="866"/>
      <c r="T69" s="866"/>
      <c r="U69" s="866"/>
      <c r="V69" s="866">
        <v>2183</v>
      </c>
      <c r="W69" s="866"/>
      <c r="X69" s="866"/>
      <c r="Y69" s="866"/>
      <c r="Z69" s="866"/>
      <c r="AA69" s="866">
        <v>89</v>
      </c>
      <c r="AB69" s="866"/>
      <c r="AC69" s="866"/>
      <c r="AD69" s="866"/>
      <c r="AE69" s="866"/>
      <c r="AF69" s="866">
        <v>89</v>
      </c>
      <c r="AG69" s="866"/>
      <c r="AH69" s="866"/>
      <c r="AI69" s="866"/>
      <c r="AJ69" s="866"/>
      <c r="AK69" s="866" t="s">
        <v>539</v>
      </c>
      <c r="AL69" s="866"/>
      <c r="AM69" s="866"/>
      <c r="AN69" s="866"/>
      <c r="AO69" s="866"/>
      <c r="AP69" s="866" t="s">
        <v>539</v>
      </c>
      <c r="AQ69" s="866"/>
      <c r="AR69" s="866"/>
      <c r="AS69" s="866"/>
      <c r="AT69" s="866"/>
      <c r="AU69" s="866" t="s">
        <v>539</v>
      </c>
      <c r="AV69" s="866"/>
      <c r="AW69" s="866"/>
      <c r="AX69" s="866"/>
      <c r="AY69" s="866"/>
      <c r="AZ69" s="868"/>
      <c r="BA69" s="868"/>
      <c r="BB69" s="868"/>
      <c r="BC69" s="868"/>
      <c r="BD69" s="869"/>
      <c r="BE69" s="241"/>
      <c r="BF69" s="241"/>
      <c r="BG69" s="241"/>
      <c r="BH69" s="241"/>
      <c r="BI69" s="241"/>
      <c r="BJ69" s="241"/>
      <c r="BK69" s="241"/>
      <c r="BL69" s="241"/>
      <c r="BM69" s="241"/>
      <c r="BN69" s="241"/>
      <c r="BO69" s="241"/>
      <c r="BP69" s="241"/>
      <c r="BQ69" s="238">
        <v>63</v>
      </c>
      <c r="BR69" s="243"/>
      <c r="BS69" s="895"/>
      <c r="BT69" s="896"/>
      <c r="BU69" s="896"/>
      <c r="BV69" s="896"/>
      <c r="BW69" s="896"/>
      <c r="BX69" s="896"/>
      <c r="BY69" s="896"/>
      <c r="BZ69" s="896"/>
      <c r="CA69" s="896"/>
      <c r="CB69" s="896"/>
      <c r="CC69" s="896"/>
      <c r="CD69" s="896"/>
      <c r="CE69" s="896"/>
      <c r="CF69" s="896"/>
      <c r="CG69" s="901"/>
      <c r="CH69" s="898"/>
      <c r="CI69" s="899"/>
      <c r="CJ69" s="899"/>
      <c r="CK69" s="899"/>
      <c r="CL69" s="900"/>
      <c r="CM69" s="898"/>
      <c r="CN69" s="899"/>
      <c r="CO69" s="899"/>
      <c r="CP69" s="899"/>
      <c r="CQ69" s="900"/>
      <c r="CR69" s="898"/>
      <c r="CS69" s="899"/>
      <c r="CT69" s="899"/>
      <c r="CU69" s="899"/>
      <c r="CV69" s="900"/>
      <c r="CW69" s="898"/>
      <c r="CX69" s="899"/>
      <c r="CY69" s="899"/>
      <c r="CZ69" s="899"/>
      <c r="DA69" s="900"/>
      <c r="DB69" s="898"/>
      <c r="DC69" s="899"/>
      <c r="DD69" s="899"/>
      <c r="DE69" s="899"/>
      <c r="DF69" s="900"/>
      <c r="DG69" s="898"/>
      <c r="DH69" s="899"/>
      <c r="DI69" s="899"/>
      <c r="DJ69" s="899"/>
      <c r="DK69" s="900"/>
      <c r="DL69" s="898"/>
      <c r="DM69" s="899"/>
      <c r="DN69" s="899"/>
      <c r="DO69" s="899"/>
      <c r="DP69" s="900"/>
      <c r="DQ69" s="898"/>
      <c r="DR69" s="899"/>
      <c r="DS69" s="899"/>
      <c r="DT69" s="899"/>
      <c r="DU69" s="900"/>
      <c r="DV69" s="895"/>
      <c r="DW69" s="896"/>
      <c r="DX69" s="896"/>
      <c r="DY69" s="896"/>
      <c r="DZ69" s="897"/>
      <c r="EA69" s="230"/>
    </row>
    <row r="70" spans="1:131" ht="26.25" customHeight="1" x14ac:dyDescent="0.2">
      <c r="A70" s="238">
        <v>3</v>
      </c>
      <c r="B70" s="909" t="s">
        <v>542</v>
      </c>
      <c r="C70" s="910"/>
      <c r="D70" s="910"/>
      <c r="E70" s="910"/>
      <c r="F70" s="910"/>
      <c r="G70" s="910"/>
      <c r="H70" s="910"/>
      <c r="I70" s="910"/>
      <c r="J70" s="910"/>
      <c r="K70" s="910"/>
      <c r="L70" s="910"/>
      <c r="M70" s="910"/>
      <c r="N70" s="910"/>
      <c r="O70" s="910"/>
      <c r="P70" s="911"/>
      <c r="Q70" s="912">
        <v>55</v>
      </c>
      <c r="R70" s="866"/>
      <c r="S70" s="866"/>
      <c r="T70" s="866"/>
      <c r="U70" s="866"/>
      <c r="V70" s="866">
        <v>55</v>
      </c>
      <c r="W70" s="866"/>
      <c r="X70" s="866"/>
      <c r="Y70" s="866"/>
      <c r="Z70" s="866"/>
      <c r="AA70" s="866">
        <v>0</v>
      </c>
      <c r="AB70" s="866"/>
      <c r="AC70" s="866"/>
      <c r="AD70" s="866"/>
      <c r="AE70" s="866"/>
      <c r="AF70" s="866">
        <v>0</v>
      </c>
      <c r="AG70" s="866"/>
      <c r="AH70" s="866"/>
      <c r="AI70" s="866"/>
      <c r="AJ70" s="866"/>
      <c r="AK70" s="866" t="s">
        <v>539</v>
      </c>
      <c r="AL70" s="866"/>
      <c r="AM70" s="866"/>
      <c r="AN70" s="866"/>
      <c r="AO70" s="866"/>
      <c r="AP70" s="866" t="s">
        <v>539</v>
      </c>
      <c r="AQ70" s="866"/>
      <c r="AR70" s="866"/>
      <c r="AS70" s="866"/>
      <c r="AT70" s="866"/>
      <c r="AU70" s="866" t="s">
        <v>539</v>
      </c>
      <c r="AV70" s="866"/>
      <c r="AW70" s="866"/>
      <c r="AX70" s="866"/>
      <c r="AY70" s="866"/>
      <c r="AZ70" s="868"/>
      <c r="BA70" s="868"/>
      <c r="BB70" s="868"/>
      <c r="BC70" s="868"/>
      <c r="BD70" s="869"/>
      <c r="BE70" s="241"/>
      <c r="BF70" s="241"/>
      <c r="BG70" s="241"/>
      <c r="BH70" s="241"/>
      <c r="BI70" s="241"/>
      <c r="BJ70" s="241"/>
      <c r="BK70" s="241"/>
      <c r="BL70" s="241"/>
      <c r="BM70" s="241"/>
      <c r="BN70" s="241"/>
      <c r="BO70" s="241"/>
      <c r="BP70" s="241"/>
      <c r="BQ70" s="238">
        <v>64</v>
      </c>
      <c r="BR70" s="243"/>
      <c r="BS70" s="895"/>
      <c r="BT70" s="896"/>
      <c r="BU70" s="896"/>
      <c r="BV70" s="896"/>
      <c r="BW70" s="896"/>
      <c r="BX70" s="896"/>
      <c r="BY70" s="896"/>
      <c r="BZ70" s="896"/>
      <c r="CA70" s="896"/>
      <c r="CB70" s="896"/>
      <c r="CC70" s="896"/>
      <c r="CD70" s="896"/>
      <c r="CE70" s="896"/>
      <c r="CF70" s="896"/>
      <c r="CG70" s="901"/>
      <c r="CH70" s="898"/>
      <c r="CI70" s="899"/>
      <c r="CJ70" s="899"/>
      <c r="CK70" s="899"/>
      <c r="CL70" s="900"/>
      <c r="CM70" s="898"/>
      <c r="CN70" s="899"/>
      <c r="CO70" s="899"/>
      <c r="CP70" s="899"/>
      <c r="CQ70" s="900"/>
      <c r="CR70" s="898"/>
      <c r="CS70" s="899"/>
      <c r="CT70" s="899"/>
      <c r="CU70" s="899"/>
      <c r="CV70" s="900"/>
      <c r="CW70" s="898"/>
      <c r="CX70" s="899"/>
      <c r="CY70" s="899"/>
      <c r="CZ70" s="899"/>
      <c r="DA70" s="900"/>
      <c r="DB70" s="898"/>
      <c r="DC70" s="899"/>
      <c r="DD70" s="899"/>
      <c r="DE70" s="899"/>
      <c r="DF70" s="900"/>
      <c r="DG70" s="898"/>
      <c r="DH70" s="899"/>
      <c r="DI70" s="899"/>
      <c r="DJ70" s="899"/>
      <c r="DK70" s="900"/>
      <c r="DL70" s="898"/>
      <c r="DM70" s="899"/>
      <c r="DN70" s="899"/>
      <c r="DO70" s="899"/>
      <c r="DP70" s="900"/>
      <c r="DQ70" s="898"/>
      <c r="DR70" s="899"/>
      <c r="DS70" s="899"/>
      <c r="DT70" s="899"/>
      <c r="DU70" s="900"/>
      <c r="DV70" s="895"/>
      <c r="DW70" s="896"/>
      <c r="DX70" s="896"/>
      <c r="DY70" s="896"/>
      <c r="DZ70" s="897"/>
      <c r="EA70" s="230"/>
    </row>
    <row r="71" spans="1:131" ht="26.25" customHeight="1" x14ac:dyDescent="0.2">
      <c r="A71" s="238">
        <v>4</v>
      </c>
      <c r="B71" s="909" t="s">
        <v>543</v>
      </c>
      <c r="C71" s="910"/>
      <c r="D71" s="910"/>
      <c r="E71" s="910"/>
      <c r="F71" s="910"/>
      <c r="G71" s="910"/>
      <c r="H71" s="910"/>
      <c r="I71" s="910"/>
      <c r="J71" s="910"/>
      <c r="K71" s="910"/>
      <c r="L71" s="910"/>
      <c r="M71" s="910"/>
      <c r="N71" s="910"/>
      <c r="O71" s="910"/>
      <c r="P71" s="911"/>
      <c r="Q71" s="912">
        <v>1308</v>
      </c>
      <c r="R71" s="866"/>
      <c r="S71" s="866"/>
      <c r="T71" s="866"/>
      <c r="U71" s="866"/>
      <c r="V71" s="866">
        <v>1237</v>
      </c>
      <c r="W71" s="866"/>
      <c r="X71" s="866"/>
      <c r="Y71" s="866"/>
      <c r="Z71" s="866"/>
      <c r="AA71" s="866">
        <v>71</v>
      </c>
      <c r="AB71" s="866"/>
      <c r="AC71" s="866"/>
      <c r="AD71" s="866"/>
      <c r="AE71" s="866"/>
      <c r="AF71" s="866">
        <v>71</v>
      </c>
      <c r="AG71" s="866"/>
      <c r="AH71" s="866"/>
      <c r="AI71" s="866"/>
      <c r="AJ71" s="866"/>
      <c r="AK71" s="866" t="s">
        <v>539</v>
      </c>
      <c r="AL71" s="866"/>
      <c r="AM71" s="866"/>
      <c r="AN71" s="866"/>
      <c r="AO71" s="866"/>
      <c r="AP71" s="866" t="s">
        <v>539</v>
      </c>
      <c r="AQ71" s="866"/>
      <c r="AR71" s="866"/>
      <c r="AS71" s="866"/>
      <c r="AT71" s="866"/>
      <c r="AU71" s="866" t="s">
        <v>539</v>
      </c>
      <c r="AV71" s="866"/>
      <c r="AW71" s="866"/>
      <c r="AX71" s="866"/>
      <c r="AY71" s="866"/>
      <c r="AZ71" s="868"/>
      <c r="BA71" s="868"/>
      <c r="BB71" s="868"/>
      <c r="BC71" s="868"/>
      <c r="BD71" s="869"/>
      <c r="BE71" s="241"/>
      <c r="BF71" s="241"/>
      <c r="BG71" s="241"/>
      <c r="BH71" s="241"/>
      <c r="BI71" s="241"/>
      <c r="BJ71" s="241"/>
      <c r="BK71" s="241"/>
      <c r="BL71" s="241"/>
      <c r="BM71" s="241"/>
      <c r="BN71" s="241"/>
      <c r="BO71" s="241"/>
      <c r="BP71" s="241"/>
      <c r="BQ71" s="238">
        <v>65</v>
      </c>
      <c r="BR71" s="243"/>
      <c r="BS71" s="895"/>
      <c r="BT71" s="896"/>
      <c r="BU71" s="896"/>
      <c r="BV71" s="896"/>
      <c r="BW71" s="896"/>
      <c r="BX71" s="896"/>
      <c r="BY71" s="896"/>
      <c r="BZ71" s="896"/>
      <c r="CA71" s="896"/>
      <c r="CB71" s="896"/>
      <c r="CC71" s="896"/>
      <c r="CD71" s="896"/>
      <c r="CE71" s="896"/>
      <c r="CF71" s="896"/>
      <c r="CG71" s="901"/>
      <c r="CH71" s="898"/>
      <c r="CI71" s="899"/>
      <c r="CJ71" s="899"/>
      <c r="CK71" s="899"/>
      <c r="CL71" s="900"/>
      <c r="CM71" s="898"/>
      <c r="CN71" s="899"/>
      <c r="CO71" s="899"/>
      <c r="CP71" s="899"/>
      <c r="CQ71" s="900"/>
      <c r="CR71" s="898"/>
      <c r="CS71" s="899"/>
      <c r="CT71" s="899"/>
      <c r="CU71" s="899"/>
      <c r="CV71" s="900"/>
      <c r="CW71" s="898"/>
      <c r="CX71" s="899"/>
      <c r="CY71" s="899"/>
      <c r="CZ71" s="899"/>
      <c r="DA71" s="900"/>
      <c r="DB71" s="898"/>
      <c r="DC71" s="899"/>
      <c r="DD71" s="899"/>
      <c r="DE71" s="899"/>
      <c r="DF71" s="900"/>
      <c r="DG71" s="898"/>
      <c r="DH71" s="899"/>
      <c r="DI71" s="899"/>
      <c r="DJ71" s="899"/>
      <c r="DK71" s="900"/>
      <c r="DL71" s="898"/>
      <c r="DM71" s="899"/>
      <c r="DN71" s="899"/>
      <c r="DO71" s="899"/>
      <c r="DP71" s="900"/>
      <c r="DQ71" s="898"/>
      <c r="DR71" s="899"/>
      <c r="DS71" s="899"/>
      <c r="DT71" s="899"/>
      <c r="DU71" s="900"/>
      <c r="DV71" s="895"/>
      <c r="DW71" s="896"/>
      <c r="DX71" s="896"/>
      <c r="DY71" s="896"/>
      <c r="DZ71" s="897"/>
      <c r="EA71" s="230"/>
    </row>
    <row r="72" spans="1:131" ht="26.25" customHeight="1" x14ac:dyDescent="0.2">
      <c r="A72" s="238">
        <v>5</v>
      </c>
      <c r="B72" s="909" t="s">
        <v>544</v>
      </c>
      <c r="C72" s="910"/>
      <c r="D72" s="910"/>
      <c r="E72" s="910"/>
      <c r="F72" s="910"/>
      <c r="G72" s="910"/>
      <c r="H72" s="910"/>
      <c r="I72" s="910"/>
      <c r="J72" s="910"/>
      <c r="K72" s="910"/>
      <c r="L72" s="910"/>
      <c r="M72" s="910"/>
      <c r="N72" s="910"/>
      <c r="O72" s="910"/>
      <c r="P72" s="911"/>
      <c r="Q72" s="912">
        <v>1782</v>
      </c>
      <c r="R72" s="866"/>
      <c r="S72" s="866"/>
      <c r="T72" s="866"/>
      <c r="U72" s="866"/>
      <c r="V72" s="866">
        <v>1717</v>
      </c>
      <c r="W72" s="866"/>
      <c r="X72" s="866"/>
      <c r="Y72" s="866"/>
      <c r="Z72" s="866"/>
      <c r="AA72" s="866">
        <v>65</v>
      </c>
      <c r="AB72" s="866"/>
      <c r="AC72" s="866"/>
      <c r="AD72" s="866"/>
      <c r="AE72" s="866"/>
      <c r="AF72" s="866">
        <v>65</v>
      </c>
      <c r="AG72" s="866"/>
      <c r="AH72" s="866"/>
      <c r="AI72" s="866"/>
      <c r="AJ72" s="866"/>
      <c r="AK72" s="866" t="s">
        <v>539</v>
      </c>
      <c r="AL72" s="866"/>
      <c r="AM72" s="866"/>
      <c r="AN72" s="866"/>
      <c r="AO72" s="866"/>
      <c r="AP72" s="866" t="s">
        <v>539</v>
      </c>
      <c r="AQ72" s="866"/>
      <c r="AR72" s="866"/>
      <c r="AS72" s="866"/>
      <c r="AT72" s="866"/>
      <c r="AU72" s="866" t="s">
        <v>539</v>
      </c>
      <c r="AV72" s="866"/>
      <c r="AW72" s="866"/>
      <c r="AX72" s="866"/>
      <c r="AY72" s="866"/>
      <c r="AZ72" s="868"/>
      <c r="BA72" s="868"/>
      <c r="BB72" s="868"/>
      <c r="BC72" s="868"/>
      <c r="BD72" s="869"/>
      <c r="BE72" s="241"/>
      <c r="BF72" s="241"/>
      <c r="BG72" s="241"/>
      <c r="BH72" s="241"/>
      <c r="BI72" s="241"/>
      <c r="BJ72" s="241"/>
      <c r="BK72" s="241"/>
      <c r="BL72" s="241"/>
      <c r="BM72" s="241"/>
      <c r="BN72" s="241"/>
      <c r="BO72" s="241"/>
      <c r="BP72" s="241"/>
      <c r="BQ72" s="238">
        <v>66</v>
      </c>
      <c r="BR72" s="243"/>
      <c r="BS72" s="895"/>
      <c r="BT72" s="896"/>
      <c r="BU72" s="896"/>
      <c r="BV72" s="896"/>
      <c r="BW72" s="896"/>
      <c r="BX72" s="896"/>
      <c r="BY72" s="896"/>
      <c r="BZ72" s="896"/>
      <c r="CA72" s="896"/>
      <c r="CB72" s="896"/>
      <c r="CC72" s="896"/>
      <c r="CD72" s="896"/>
      <c r="CE72" s="896"/>
      <c r="CF72" s="896"/>
      <c r="CG72" s="901"/>
      <c r="CH72" s="898"/>
      <c r="CI72" s="899"/>
      <c r="CJ72" s="899"/>
      <c r="CK72" s="899"/>
      <c r="CL72" s="900"/>
      <c r="CM72" s="898"/>
      <c r="CN72" s="899"/>
      <c r="CO72" s="899"/>
      <c r="CP72" s="899"/>
      <c r="CQ72" s="900"/>
      <c r="CR72" s="898"/>
      <c r="CS72" s="899"/>
      <c r="CT72" s="899"/>
      <c r="CU72" s="899"/>
      <c r="CV72" s="900"/>
      <c r="CW72" s="898"/>
      <c r="CX72" s="899"/>
      <c r="CY72" s="899"/>
      <c r="CZ72" s="899"/>
      <c r="DA72" s="900"/>
      <c r="DB72" s="898"/>
      <c r="DC72" s="899"/>
      <c r="DD72" s="899"/>
      <c r="DE72" s="899"/>
      <c r="DF72" s="900"/>
      <c r="DG72" s="898"/>
      <c r="DH72" s="899"/>
      <c r="DI72" s="899"/>
      <c r="DJ72" s="899"/>
      <c r="DK72" s="900"/>
      <c r="DL72" s="898"/>
      <c r="DM72" s="899"/>
      <c r="DN72" s="899"/>
      <c r="DO72" s="899"/>
      <c r="DP72" s="900"/>
      <c r="DQ72" s="898"/>
      <c r="DR72" s="899"/>
      <c r="DS72" s="899"/>
      <c r="DT72" s="899"/>
      <c r="DU72" s="900"/>
      <c r="DV72" s="895"/>
      <c r="DW72" s="896"/>
      <c r="DX72" s="896"/>
      <c r="DY72" s="896"/>
      <c r="DZ72" s="897"/>
      <c r="EA72" s="230"/>
    </row>
    <row r="73" spans="1:131" ht="26.25" customHeight="1" x14ac:dyDescent="0.2">
      <c r="A73" s="238">
        <v>6</v>
      </c>
      <c r="B73" s="909" t="s">
        <v>545</v>
      </c>
      <c r="C73" s="910"/>
      <c r="D73" s="910"/>
      <c r="E73" s="910"/>
      <c r="F73" s="910"/>
      <c r="G73" s="910"/>
      <c r="H73" s="910"/>
      <c r="I73" s="910"/>
      <c r="J73" s="910"/>
      <c r="K73" s="910"/>
      <c r="L73" s="910"/>
      <c r="M73" s="910"/>
      <c r="N73" s="910"/>
      <c r="O73" s="910"/>
      <c r="P73" s="911"/>
      <c r="Q73" s="912">
        <v>142</v>
      </c>
      <c r="R73" s="866"/>
      <c r="S73" s="866"/>
      <c r="T73" s="866"/>
      <c r="U73" s="866"/>
      <c r="V73" s="866">
        <v>133</v>
      </c>
      <c r="W73" s="866"/>
      <c r="X73" s="866"/>
      <c r="Y73" s="866"/>
      <c r="Z73" s="866"/>
      <c r="AA73" s="866">
        <v>9</v>
      </c>
      <c r="AB73" s="866"/>
      <c r="AC73" s="866"/>
      <c r="AD73" s="866"/>
      <c r="AE73" s="866"/>
      <c r="AF73" s="866">
        <v>9</v>
      </c>
      <c r="AG73" s="866"/>
      <c r="AH73" s="866"/>
      <c r="AI73" s="866"/>
      <c r="AJ73" s="866"/>
      <c r="AK73" s="866" t="s">
        <v>539</v>
      </c>
      <c r="AL73" s="866"/>
      <c r="AM73" s="866"/>
      <c r="AN73" s="866"/>
      <c r="AO73" s="866"/>
      <c r="AP73" s="866" t="s">
        <v>539</v>
      </c>
      <c r="AQ73" s="866"/>
      <c r="AR73" s="866"/>
      <c r="AS73" s="866"/>
      <c r="AT73" s="866"/>
      <c r="AU73" s="866" t="s">
        <v>539</v>
      </c>
      <c r="AV73" s="866"/>
      <c r="AW73" s="866"/>
      <c r="AX73" s="866"/>
      <c r="AY73" s="866"/>
      <c r="AZ73" s="868"/>
      <c r="BA73" s="868"/>
      <c r="BB73" s="868"/>
      <c r="BC73" s="868"/>
      <c r="BD73" s="869"/>
      <c r="BE73" s="241"/>
      <c r="BF73" s="241"/>
      <c r="BG73" s="241"/>
      <c r="BH73" s="241"/>
      <c r="BI73" s="241"/>
      <c r="BJ73" s="241"/>
      <c r="BK73" s="241"/>
      <c r="BL73" s="241"/>
      <c r="BM73" s="241"/>
      <c r="BN73" s="241"/>
      <c r="BO73" s="241"/>
      <c r="BP73" s="241"/>
      <c r="BQ73" s="238">
        <v>67</v>
      </c>
      <c r="BR73" s="243"/>
      <c r="BS73" s="895"/>
      <c r="BT73" s="896"/>
      <c r="BU73" s="896"/>
      <c r="BV73" s="896"/>
      <c r="BW73" s="896"/>
      <c r="BX73" s="896"/>
      <c r="BY73" s="896"/>
      <c r="BZ73" s="896"/>
      <c r="CA73" s="896"/>
      <c r="CB73" s="896"/>
      <c r="CC73" s="896"/>
      <c r="CD73" s="896"/>
      <c r="CE73" s="896"/>
      <c r="CF73" s="896"/>
      <c r="CG73" s="901"/>
      <c r="CH73" s="898"/>
      <c r="CI73" s="899"/>
      <c r="CJ73" s="899"/>
      <c r="CK73" s="899"/>
      <c r="CL73" s="900"/>
      <c r="CM73" s="898"/>
      <c r="CN73" s="899"/>
      <c r="CO73" s="899"/>
      <c r="CP73" s="899"/>
      <c r="CQ73" s="900"/>
      <c r="CR73" s="898"/>
      <c r="CS73" s="899"/>
      <c r="CT73" s="899"/>
      <c r="CU73" s="899"/>
      <c r="CV73" s="900"/>
      <c r="CW73" s="898"/>
      <c r="CX73" s="899"/>
      <c r="CY73" s="899"/>
      <c r="CZ73" s="899"/>
      <c r="DA73" s="900"/>
      <c r="DB73" s="898"/>
      <c r="DC73" s="899"/>
      <c r="DD73" s="899"/>
      <c r="DE73" s="899"/>
      <c r="DF73" s="900"/>
      <c r="DG73" s="898"/>
      <c r="DH73" s="899"/>
      <c r="DI73" s="899"/>
      <c r="DJ73" s="899"/>
      <c r="DK73" s="900"/>
      <c r="DL73" s="898"/>
      <c r="DM73" s="899"/>
      <c r="DN73" s="899"/>
      <c r="DO73" s="899"/>
      <c r="DP73" s="900"/>
      <c r="DQ73" s="898"/>
      <c r="DR73" s="899"/>
      <c r="DS73" s="899"/>
      <c r="DT73" s="899"/>
      <c r="DU73" s="900"/>
      <c r="DV73" s="895"/>
      <c r="DW73" s="896"/>
      <c r="DX73" s="896"/>
      <c r="DY73" s="896"/>
      <c r="DZ73" s="897"/>
      <c r="EA73" s="230"/>
    </row>
    <row r="74" spans="1:131" ht="26.25" customHeight="1" x14ac:dyDescent="0.2">
      <c r="A74" s="238">
        <v>7</v>
      </c>
      <c r="B74" s="909" t="s">
        <v>546</v>
      </c>
      <c r="C74" s="910"/>
      <c r="D74" s="910"/>
      <c r="E74" s="910"/>
      <c r="F74" s="910"/>
      <c r="G74" s="910"/>
      <c r="H74" s="910"/>
      <c r="I74" s="910"/>
      <c r="J74" s="910"/>
      <c r="K74" s="910"/>
      <c r="L74" s="910"/>
      <c r="M74" s="910"/>
      <c r="N74" s="910"/>
      <c r="O74" s="910"/>
      <c r="P74" s="911"/>
      <c r="Q74" s="912">
        <v>3281</v>
      </c>
      <c r="R74" s="866"/>
      <c r="S74" s="866"/>
      <c r="T74" s="866"/>
      <c r="U74" s="866"/>
      <c r="V74" s="866">
        <v>2177</v>
      </c>
      <c r="W74" s="866"/>
      <c r="X74" s="866"/>
      <c r="Y74" s="866"/>
      <c r="Z74" s="866"/>
      <c r="AA74" s="866">
        <v>1104</v>
      </c>
      <c r="AB74" s="866"/>
      <c r="AC74" s="866"/>
      <c r="AD74" s="866"/>
      <c r="AE74" s="866"/>
      <c r="AF74" s="866">
        <v>1104</v>
      </c>
      <c r="AG74" s="866"/>
      <c r="AH74" s="866"/>
      <c r="AI74" s="866"/>
      <c r="AJ74" s="866"/>
      <c r="AK74" s="866" t="s">
        <v>539</v>
      </c>
      <c r="AL74" s="866"/>
      <c r="AM74" s="866"/>
      <c r="AN74" s="866"/>
      <c r="AO74" s="866"/>
      <c r="AP74" s="866" t="s">
        <v>539</v>
      </c>
      <c r="AQ74" s="866"/>
      <c r="AR74" s="866"/>
      <c r="AS74" s="866"/>
      <c r="AT74" s="866"/>
      <c r="AU74" s="866" t="s">
        <v>539</v>
      </c>
      <c r="AV74" s="866"/>
      <c r="AW74" s="866"/>
      <c r="AX74" s="866"/>
      <c r="AY74" s="866"/>
      <c r="AZ74" s="868"/>
      <c r="BA74" s="868"/>
      <c r="BB74" s="868"/>
      <c r="BC74" s="868"/>
      <c r="BD74" s="869"/>
      <c r="BE74" s="241"/>
      <c r="BF74" s="241"/>
      <c r="BG74" s="241"/>
      <c r="BH74" s="241"/>
      <c r="BI74" s="241"/>
      <c r="BJ74" s="241"/>
      <c r="BK74" s="241"/>
      <c r="BL74" s="241"/>
      <c r="BM74" s="241"/>
      <c r="BN74" s="241"/>
      <c r="BO74" s="241"/>
      <c r="BP74" s="241"/>
      <c r="BQ74" s="238">
        <v>68</v>
      </c>
      <c r="BR74" s="243"/>
      <c r="BS74" s="895"/>
      <c r="BT74" s="896"/>
      <c r="BU74" s="896"/>
      <c r="BV74" s="896"/>
      <c r="BW74" s="896"/>
      <c r="BX74" s="896"/>
      <c r="BY74" s="896"/>
      <c r="BZ74" s="896"/>
      <c r="CA74" s="896"/>
      <c r="CB74" s="896"/>
      <c r="CC74" s="896"/>
      <c r="CD74" s="896"/>
      <c r="CE74" s="896"/>
      <c r="CF74" s="896"/>
      <c r="CG74" s="901"/>
      <c r="CH74" s="898"/>
      <c r="CI74" s="899"/>
      <c r="CJ74" s="899"/>
      <c r="CK74" s="899"/>
      <c r="CL74" s="900"/>
      <c r="CM74" s="898"/>
      <c r="CN74" s="899"/>
      <c r="CO74" s="899"/>
      <c r="CP74" s="899"/>
      <c r="CQ74" s="900"/>
      <c r="CR74" s="898"/>
      <c r="CS74" s="899"/>
      <c r="CT74" s="899"/>
      <c r="CU74" s="899"/>
      <c r="CV74" s="900"/>
      <c r="CW74" s="898"/>
      <c r="CX74" s="899"/>
      <c r="CY74" s="899"/>
      <c r="CZ74" s="899"/>
      <c r="DA74" s="900"/>
      <c r="DB74" s="898"/>
      <c r="DC74" s="899"/>
      <c r="DD74" s="899"/>
      <c r="DE74" s="899"/>
      <c r="DF74" s="900"/>
      <c r="DG74" s="898"/>
      <c r="DH74" s="899"/>
      <c r="DI74" s="899"/>
      <c r="DJ74" s="899"/>
      <c r="DK74" s="900"/>
      <c r="DL74" s="898"/>
      <c r="DM74" s="899"/>
      <c r="DN74" s="899"/>
      <c r="DO74" s="899"/>
      <c r="DP74" s="900"/>
      <c r="DQ74" s="898"/>
      <c r="DR74" s="899"/>
      <c r="DS74" s="899"/>
      <c r="DT74" s="899"/>
      <c r="DU74" s="900"/>
      <c r="DV74" s="895"/>
      <c r="DW74" s="896"/>
      <c r="DX74" s="896"/>
      <c r="DY74" s="896"/>
      <c r="DZ74" s="897"/>
      <c r="EA74" s="230"/>
    </row>
    <row r="75" spans="1:131" ht="26.25" customHeight="1" x14ac:dyDescent="0.2">
      <c r="A75" s="238">
        <v>8</v>
      </c>
      <c r="B75" s="909" t="s">
        <v>547</v>
      </c>
      <c r="C75" s="910"/>
      <c r="D75" s="910"/>
      <c r="E75" s="910"/>
      <c r="F75" s="910"/>
      <c r="G75" s="910"/>
      <c r="H75" s="910"/>
      <c r="I75" s="910"/>
      <c r="J75" s="910"/>
      <c r="K75" s="910"/>
      <c r="L75" s="910"/>
      <c r="M75" s="910"/>
      <c r="N75" s="910"/>
      <c r="O75" s="910"/>
      <c r="P75" s="911"/>
      <c r="Q75" s="913">
        <v>6</v>
      </c>
      <c r="R75" s="914"/>
      <c r="S75" s="914"/>
      <c r="T75" s="914"/>
      <c r="U75" s="870"/>
      <c r="V75" s="915">
        <v>6</v>
      </c>
      <c r="W75" s="914"/>
      <c r="X75" s="914"/>
      <c r="Y75" s="914"/>
      <c r="Z75" s="870"/>
      <c r="AA75" s="915">
        <v>0</v>
      </c>
      <c r="AB75" s="914"/>
      <c r="AC75" s="914"/>
      <c r="AD75" s="914"/>
      <c r="AE75" s="870"/>
      <c r="AF75" s="915">
        <v>0</v>
      </c>
      <c r="AG75" s="914"/>
      <c r="AH75" s="914"/>
      <c r="AI75" s="914"/>
      <c r="AJ75" s="870"/>
      <c r="AK75" s="915" t="s">
        <v>539</v>
      </c>
      <c r="AL75" s="914"/>
      <c r="AM75" s="914"/>
      <c r="AN75" s="914"/>
      <c r="AO75" s="870"/>
      <c r="AP75" s="915" t="s">
        <v>539</v>
      </c>
      <c r="AQ75" s="914"/>
      <c r="AR75" s="914"/>
      <c r="AS75" s="914"/>
      <c r="AT75" s="870"/>
      <c r="AU75" s="915" t="s">
        <v>539</v>
      </c>
      <c r="AV75" s="914"/>
      <c r="AW75" s="914"/>
      <c r="AX75" s="914"/>
      <c r="AY75" s="870"/>
      <c r="AZ75" s="868"/>
      <c r="BA75" s="868"/>
      <c r="BB75" s="868"/>
      <c r="BC75" s="868"/>
      <c r="BD75" s="869"/>
      <c r="BE75" s="241"/>
      <c r="BF75" s="241"/>
      <c r="BG75" s="241"/>
      <c r="BH75" s="241"/>
      <c r="BI75" s="241"/>
      <c r="BJ75" s="241"/>
      <c r="BK75" s="241"/>
      <c r="BL75" s="241"/>
      <c r="BM75" s="241"/>
      <c r="BN75" s="241"/>
      <c r="BO75" s="241"/>
      <c r="BP75" s="241"/>
      <c r="BQ75" s="238">
        <v>69</v>
      </c>
      <c r="BR75" s="243"/>
      <c r="BS75" s="895"/>
      <c r="BT75" s="896"/>
      <c r="BU75" s="896"/>
      <c r="BV75" s="896"/>
      <c r="BW75" s="896"/>
      <c r="BX75" s="896"/>
      <c r="BY75" s="896"/>
      <c r="BZ75" s="896"/>
      <c r="CA75" s="896"/>
      <c r="CB75" s="896"/>
      <c r="CC75" s="896"/>
      <c r="CD75" s="896"/>
      <c r="CE75" s="896"/>
      <c r="CF75" s="896"/>
      <c r="CG75" s="901"/>
      <c r="CH75" s="898"/>
      <c r="CI75" s="899"/>
      <c r="CJ75" s="899"/>
      <c r="CK75" s="899"/>
      <c r="CL75" s="900"/>
      <c r="CM75" s="898"/>
      <c r="CN75" s="899"/>
      <c r="CO75" s="899"/>
      <c r="CP75" s="899"/>
      <c r="CQ75" s="900"/>
      <c r="CR75" s="898"/>
      <c r="CS75" s="899"/>
      <c r="CT75" s="899"/>
      <c r="CU75" s="899"/>
      <c r="CV75" s="900"/>
      <c r="CW75" s="898"/>
      <c r="CX75" s="899"/>
      <c r="CY75" s="899"/>
      <c r="CZ75" s="899"/>
      <c r="DA75" s="900"/>
      <c r="DB75" s="898"/>
      <c r="DC75" s="899"/>
      <c r="DD75" s="899"/>
      <c r="DE75" s="899"/>
      <c r="DF75" s="900"/>
      <c r="DG75" s="898"/>
      <c r="DH75" s="899"/>
      <c r="DI75" s="899"/>
      <c r="DJ75" s="899"/>
      <c r="DK75" s="900"/>
      <c r="DL75" s="898"/>
      <c r="DM75" s="899"/>
      <c r="DN75" s="899"/>
      <c r="DO75" s="899"/>
      <c r="DP75" s="900"/>
      <c r="DQ75" s="898"/>
      <c r="DR75" s="899"/>
      <c r="DS75" s="899"/>
      <c r="DT75" s="899"/>
      <c r="DU75" s="900"/>
      <c r="DV75" s="895"/>
      <c r="DW75" s="896"/>
      <c r="DX75" s="896"/>
      <c r="DY75" s="896"/>
      <c r="DZ75" s="897"/>
      <c r="EA75" s="230"/>
    </row>
    <row r="76" spans="1:131" ht="26.25" customHeight="1" x14ac:dyDescent="0.2">
      <c r="A76" s="238">
        <v>9</v>
      </c>
      <c r="B76" s="909" t="s">
        <v>548</v>
      </c>
      <c r="C76" s="910"/>
      <c r="D76" s="910"/>
      <c r="E76" s="910"/>
      <c r="F76" s="910"/>
      <c r="G76" s="910"/>
      <c r="H76" s="910"/>
      <c r="I76" s="910"/>
      <c r="J76" s="910"/>
      <c r="K76" s="910"/>
      <c r="L76" s="910"/>
      <c r="M76" s="910"/>
      <c r="N76" s="910"/>
      <c r="O76" s="910"/>
      <c r="P76" s="911"/>
      <c r="Q76" s="913">
        <v>80</v>
      </c>
      <c r="R76" s="914"/>
      <c r="S76" s="914"/>
      <c r="T76" s="914"/>
      <c r="U76" s="870"/>
      <c r="V76" s="915">
        <v>57</v>
      </c>
      <c r="W76" s="914"/>
      <c r="X76" s="914"/>
      <c r="Y76" s="914"/>
      <c r="Z76" s="870"/>
      <c r="AA76" s="915">
        <v>23</v>
      </c>
      <c r="AB76" s="914"/>
      <c r="AC76" s="914"/>
      <c r="AD76" s="914"/>
      <c r="AE76" s="870"/>
      <c r="AF76" s="915">
        <v>23</v>
      </c>
      <c r="AG76" s="914"/>
      <c r="AH76" s="914"/>
      <c r="AI76" s="914"/>
      <c r="AJ76" s="870"/>
      <c r="AK76" s="915" t="s">
        <v>539</v>
      </c>
      <c r="AL76" s="914"/>
      <c r="AM76" s="914"/>
      <c r="AN76" s="914"/>
      <c r="AO76" s="870"/>
      <c r="AP76" s="915" t="s">
        <v>539</v>
      </c>
      <c r="AQ76" s="914"/>
      <c r="AR76" s="914"/>
      <c r="AS76" s="914"/>
      <c r="AT76" s="870"/>
      <c r="AU76" s="915" t="s">
        <v>539</v>
      </c>
      <c r="AV76" s="914"/>
      <c r="AW76" s="914"/>
      <c r="AX76" s="914"/>
      <c r="AY76" s="870"/>
      <c r="AZ76" s="868"/>
      <c r="BA76" s="868"/>
      <c r="BB76" s="868"/>
      <c r="BC76" s="868"/>
      <c r="BD76" s="869"/>
      <c r="BE76" s="241"/>
      <c r="BF76" s="241"/>
      <c r="BG76" s="241"/>
      <c r="BH76" s="241"/>
      <c r="BI76" s="241"/>
      <c r="BJ76" s="241"/>
      <c r="BK76" s="241"/>
      <c r="BL76" s="241"/>
      <c r="BM76" s="241"/>
      <c r="BN76" s="241"/>
      <c r="BO76" s="241"/>
      <c r="BP76" s="241"/>
      <c r="BQ76" s="238">
        <v>70</v>
      </c>
      <c r="BR76" s="243"/>
      <c r="BS76" s="895"/>
      <c r="BT76" s="896"/>
      <c r="BU76" s="896"/>
      <c r="BV76" s="896"/>
      <c r="BW76" s="896"/>
      <c r="BX76" s="896"/>
      <c r="BY76" s="896"/>
      <c r="BZ76" s="896"/>
      <c r="CA76" s="896"/>
      <c r="CB76" s="896"/>
      <c r="CC76" s="896"/>
      <c r="CD76" s="896"/>
      <c r="CE76" s="896"/>
      <c r="CF76" s="896"/>
      <c r="CG76" s="901"/>
      <c r="CH76" s="898"/>
      <c r="CI76" s="899"/>
      <c r="CJ76" s="899"/>
      <c r="CK76" s="899"/>
      <c r="CL76" s="900"/>
      <c r="CM76" s="898"/>
      <c r="CN76" s="899"/>
      <c r="CO76" s="899"/>
      <c r="CP76" s="899"/>
      <c r="CQ76" s="900"/>
      <c r="CR76" s="898"/>
      <c r="CS76" s="899"/>
      <c r="CT76" s="899"/>
      <c r="CU76" s="899"/>
      <c r="CV76" s="900"/>
      <c r="CW76" s="898"/>
      <c r="CX76" s="899"/>
      <c r="CY76" s="899"/>
      <c r="CZ76" s="899"/>
      <c r="DA76" s="900"/>
      <c r="DB76" s="898"/>
      <c r="DC76" s="899"/>
      <c r="DD76" s="899"/>
      <c r="DE76" s="899"/>
      <c r="DF76" s="900"/>
      <c r="DG76" s="898"/>
      <c r="DH76" s="899"/>
      <c r="DI76" s="899"/>
      <c r="DJ76" s="899"/>
      <c r="DK76" s="900"/>
      <c r="DL76" s="898"/>
      <c r="DM76" s="899"/>
      <c r="DN76" s="899"/>
      <c r="DO76" s="899"/>
      <c r="DP76" s="900"/>
      <c r="DQ76" s="898"/>
      <c r="DR76" s="899"/>
      <c r="DS76" s="899"/>
      <c r="DT76" s="899"/>
      <c r="DU76" s="900"/>
      <c r="DV76" s="895"/>
      <c r="DW76" s="896"/>
      <c r="DX76" s="896"/>
      <c r="DY76" s="896"/>
      <c r="DZ76" s="897"/>
      <c r="EA76" s="230"/>
    </row>
    <row r="77" spans="1:131" ht="26.25" customHeight="1" x14ac:dyDescent="0.2">
      <c r="A77" s="238">
        <v>10</v>
      </c>
      <c r="B77" s="909" t="s">
        <v>549</v>
      </c>
      <c r="C77" s="910"/>
      <c r="D77" s="910"/>
      <c r="E77" s="910"/>
      <c r="F77" s="910"/>
      <c r="G77" s="910"/>
      <c r="H77" s="910"/>
      <c r="I77" s="910"/>
      <c r="J77" s="910"/>
      <c r="K77" s="910"/>
      <c r="L77" s="910"/>
      <c r="M77" s="910"/>
      <c r="N77" s="910"/>
      <c r="O77" s="910"/>
      <c r="P77" s="911"/>
      <c r="Q77" s="913">
        <v>152422</v>
      </c>
      <c r="R77" s="914"/>
      <c r="S77" s="914"/>
      <c r="T77" s="914"/>
      <c r="U77" s="870"/>
      <c r="V77" s="915">
        <v>149637</v>
      </c>
      <c r="W77" s="914"/>
      <c r="X77" s="914"/>
      <c r="Y77" s="914"/>
      <c r="Z77" s="870"/>
      <c r="AA77" s="915">
        <v>2785</v>
      </c>
      <c r="AB77" s="914"/>
      <c r="AC77" s="914"/>
      <c r="AD77" s="914"/>
      <c r="AE77" s="870"/>
      <c r="AF77" s="915">
        <v>2785</v>
      </c>
      <c r="AG77" s="914"/>
      <c r="AH77" s="914"/>
      <c r="AI77" s="914"/>
      <c r="AJ77" s="870"/>
      <c r="AK77" s="915" t="s">
        <v>539</v>
      </c>
      <c r="AL77" s="914"/>
      <c r="AM77" s="914"/>
      <c r="AN77" s="914"/>
      <c r="AO77" s="870"/>
      <c r="AP77" s="915" t="s">
        <v>539</v>
      </c>
      <c r="AQ77" s="914"/>
      <c r="AR77" s="914"/>
      <c r="AS77" s="914"/>
      <c r="AT77" s="870"/>
      <c r="AU77" s="915" t="s">
        <v>539</v>
      </c>
      <c r="AV77" s="914"/>
      <c r="AW77" s="914"/>
      <c r="AX77" s="914"/>
      <c r="AY77" s="870"/>
      <c r="AZ77" s="868"/>
      <c r="BA77" s="868"/>
      <c r="BB77" s="868"/>
      <c r="BC77" s="868"/>
      <c r="BD77" s="869"/>
      <c r="BE77" s="241"/>
      <c r="BF77" s="241"/>
      <c r="BG77" s="241"/>
      <c r="BH77" s="241"/>
      <c r="BI77" s="241"/>
      <c r="BJ77" s="241"/>
      <c r="BK77" s="241"/>
      <c r="BL77" s="241"/>
      <c r="BM77" s="241"/>
      <c r="BN77" s="241"/>
      <c r="BO77" s="241"/>
      <c r="BP77" s="241"/>
      <c r="BQ77" s="238">
        <v>71</v>
      </c>
      <c r="BR77" s="243"/>
      <c r="BS77" s="895"/>
      <c r="BT77" s="896"/>
      <c r="BU77" s="896"/>
      <c r="BV77" s="896"/>
      <c r="BW77" s="896"/>
      <c r="BX77" s="896"/>
      <c r="BY77" s="896"/>
      <c r="BZ77" s="896"/>
      <c r="CA77" s="896"/>
      <c r="CB77" s="896"/>
      <c r="CC77" s="896"/>
      <c r="CD77" s="896"/>
      <c r="CE77" s="896"/>
      <c r="CF77" s="896"/>
      <c r="CG77" s="901"/>
      <c r="CH77" s="898"/>
      <c r="CI77" s="899"/>
      <c r="CJ77" s="899"/>
      <c r="CK77" s="899"/>
      <c r="CL77" s="900"/>
      <c r="CM77" s="898"/>
      <c r="CN77" s="899"/>
      <c r="CO77" s="899"/>
      <c r="CP77" s="899"/>
      <c r="CQ77" s="900"/>
      <c r="CR77" s="898"/>
      <c r="CS77" s="899"/>
      <c r="CT77" s="899"/>
      <c r="CU77" s="899"/>
      <c r="CV77" s="900"/>
      <c r="CW77" s="898"/>
      <c r="CX77" s="899"/>
      <c r="CY77" s="899"/>
      <c r="CZ77" s="899"/>
      <c r="DA77" s="900"/>
      <c r="DB77" s="898"/>
      <c r="DC77" s="899"/>
      <c r="DD77" s="899"/>
      <c r="DE77" s="899"/>
      <c r="DF77" s="900"/>
      <c r="DG77" s="898"/>
      <c r="DH77" s="899"/>
      <c r="DI77" s="899"/>
      <c r="DJ77" s="899"/>
      <c r="DK77" s="900"/>
      <c r="DL77" s="898"/>
      <c r="DM77" s="899"/>
      <c r="DN77" s="899"/>
      <c r="DO77" s="899"/>
      <c r="DP77" s="900"/>
      <c r="DQ77" s="898"/>
      <c r="DR77" s="899"/>
      <c r="DS77" s="899"/>
      <c r="DT77" s="899"/>
      <c r="DU77" s="900"/>
      <c r="DV77" s="895"/>
      <c r="DW77" s="896"/>
      <c r="DX77" s="896"/>
      <c r="DY77" s="896"/>
      <c r="DZ77" s="897"/>
      <c r="EA77" s="230"/>
    </row>
    <row r="78" spans="1:131" ht="26.25" customHeight="1" x14ac:dyDescent="0.2">
      <c r="A78" s="238">
        <v>11</v>
      </c>
      <c r="B78" s="909"/>
      <c r="C78" s="910"/>
      <c r="D78" s="910"/>
      <c r="E78" s="910"/>
      <c r="F78" s="910"/>
      <c r="G78" s="910"/>
      <c r="H78" s="910"/>
      <c r="I78" s="910"/>
      <c r="J78" s="910"/>
      <c r="K78" s="910"/>
      <c r="L78" s="910"/>
      <c r="M78" s="910"/>
      <c r="N78" s="910"/>
      <c r="O78" s="910"/>
      <c r="P78" s="911"/>
      <c r="Q78" s="912"/>
      <c r="R78" s="866"/>
      <c r="S78" s="866"/>
      <c r="T78" s="866"/>
      <c r="U78" s="866"/>
      <c r="V78" s="866"/>
      <c r="W78" s="866"/>
      <c r="X78" s="866"/>
      <c r="Y78" s="866"/>
      <c r="Z78" s="866"/>
      <c r="AA78" s="866"/>
      <c r="AB78" s="866"/>
      <c r="AC78" s="866"/>
      <c r="AD78" s="866"/>
      <c r="AE78" s="866"/>
      <c r="AF78" s="866"/>
      <c r="AG78" s="866"/>
      <c r="AH78" s="866"/>
      <c r="AI78" s="866"/>
      <c r="AJ78" s="866"/>
      <c r="AK78" s="866"/>
      <c r="AL78" s="866"/>
      <c r="AM78" s="866"/>
      <c r="AN78" s="866"/>
      <c r="AO78" s="866"/>
      <c r="AP78" s="866"/>
      <c r="AQ78" s="866"/>
      <c r="AR78" s="866"/>
      <c r="AS78" s="866"/>
      <c r="AT78" s="866"/>
      <c r="AU78" s="866"/>
      <c r="AV78" s="866"/>
      <c r="AW78" s="866"/>
      <c r="AX78" s="866"/>
      <c r="AY78" s="866"/>
      <c r="AZ78" s="868"/>
      <c r="BA78" s="868"/>
      <c r="BB78" s="868"/>
      <c r="BC78" s="868"/>
      <c r="BD78" s="869"/>
      <c r="BE78" s="241"/>
      <c r="BF78" s="241"/>
      <c r="BG78" s="241"/>
      <c r="BH78" s="241"/>
      <c r="BI78" s="241"/>
      <c r="BJ78" s="230"/>
      <c r="BK78" s="230"/>
      <c r="BL78" s="230"/>
      <c r="BM78" s="230"/>
      <c r="BN78" s="230"/>
      <c r="BO78" s="241"/>
      <c r="BP78" s="241"/>
      <c r="BQ78" s="238">
        <v>72</v>
      </c>
      <c r="BR78" s="243"/>
      <c r="BS78" s="895"/>
      <c r="BT78" s="896"/>
      <c r="BU78" s="896"/>
      <c r="BV78" s="896"/>
      <c r="BW78" s="896"/>
      <c r="BX78" s="896"/>
      <c r="BY78" s="896"/>
      <c r="BZ78" s="896"/>
      <c r="CA78" s="896"/>
      <c r="CB78" s="896"/>
      <c r="CC78" s="896"/>
      <c r="CD78" s="896"/>
      <c r="CE78" s="896"/>
      <c r="CF78" s="896"/>
      <c r="CG78" s="901"/>
      <c r="CH78" s="898"/>
      <c r="CI78" s="899"/>
      <c r="CJ78" s="899"/>
      <c r="CK78" s="899"/>
      <c r="CL78" s="900"/>
      <c r="CM78" s="898"/>
      <c r="CN78" s="899"/>
      <c r="CO78" s="899"/>
      <c r="CP78" s="899"/>
      <c r="CQ78" s="900"/>
      <c r="CR78" s="898"/>
      <c r="CS78" s="899"/>
      <c r="CT78" s="899"/>
      <c r="CU78" s="899"/>
      <c r="CV78" s="900"/>
      <c r="CW78" s="898"/>
      <c r="CX78" s="899"/>
      <c r="CY78" s="899"/>
      <c r="CZ78" s="899"/>
      <c r="DA78" s="900"/>
      <c r="DB78" s="898"/>
      <c r="DC78" s="899"/>
      <c r="DD78" s="899"/>
      <c r="DE78" s="899"/>
      <c r="DF78" s="900"/>
      <c r="DG78" s="898"/>
      <c r="DH78" s="899"/>
      <c r="DI78" s="899"/>
      <c r="DJ78" s="899"/>
      <c r="DK78" s="900"/>
      <c r="DL78" s="898"/>
      <c r="DM78" s="899"/>
      <c r="DN78" s="899"/>
      <c r="DO78" s="899"/>
      <c r="DP78" s="900"/>
      <c r="DQ78" s="898"/>
      <c r="DR78" s="899"/>
      <c r="DS78" s="899"/>
      <c r="DT78" s="899"/>
      <c r="DU78" s="900"/>
      <c r="DV78" s="895"/>
      <c r="DW78" s="896"/>
      <c r="DX78" s="896"/>
      <c r="DY78" s="896"/>
      <c r="DZ78" s="897"/>
      <c r="EA78" s="230"/>
    </row>
    <row r="79" spans="1:131" ht="26.25" customHeight="1" x14ac:dyDescent="0.2">
      <c r="A79" s="238">
        <v>12</v>
      </c>
      <c r="B79" s="909"/>
      <c r="C79" s="910"/>
      <c r="D79" s="910"/>
      <c r="E79" s="910"/>
      <c r="F79" s="910"/>
      <c r="G79" s="910"/>
      <c r="H79" s="910"/>
      <c r="I79" s="910"/>
      <c r="J79" s="910"/>
      <c r="K79" s="910"/>
      <c r="L79" s="910"/>
      <c r="M79" s="910"/>
      <c r="N79" s="910"/>
      <c r="O79" s="910"/>
      <c r="P79" s="911"/>
      <c r="Q79" s="912"/>
      <c r="R79" s="866"/>
      <c r="S79" s="866"/>
      <c r="T79" s="866"/>
      <c r="U79" s="866"/>
      <c r="V79" s="866"/>
      <c r="W79" s="866"/>
      <c r="X79" s="866"/>
      <c r="Y79" s="866"/>
      <c r="Z79" s="866"/>
      <c r="AA79" s="866"/>
      <c r="AB79" s="866"/>
      <c r="AC79" s="866"/>
      <c r="AD79" s="866"/>
      <c r="AE79" s="866"/>
      <c r="AF79" s="866"/>
      <c r="AG79" s="866"/>
      <c r="AH79" s="866"/>
      <c r="AI79" s="866"/>
      <c r="AJ79" s="866"/>
      <c r="AK79" s="866"/>
      <c r="AL79" s="866"/>
      <c r="AM79" s="866"/>
      <c r="AN79" s="866"/>
      <c r="AO79" s="866"/>
      <c r="AP79" s="866"/>
      <c r="AQ79" s="866"/>
      <c r="AR79" s="866"/>
      <c r="AS79" s="866"/>
      <c r="AT79" s="866"/>
      <c r="AU79" s="866"/>
      <c r="AV79" s="866"/>
      <c r="AW79" s="866"/>
      <c r="AX79" s="866"/>
      <c r="AY79" s="866"/>
      <c r="AZ79" s="868"/>
      <c r="BA79" s="868"/>
      <c r="BB79" s="868"/>
      <c r="BC79" s="868"/>
      <c r="BD79" s="869"/>
      <c r="BE79" s="241"/>
      <c r="BF79" s="241"/>
      <c r="BG79" s="241"/>
      <c r="BH79" s="241"/>
      <c r="BI79" s="241"/>
      <c r="BJ79" s="230"/>
      <c r="BK79" s="230"/>
      <c r="BL79" s="230"/>
      <c r="BM79" s="230"/>
      <c r="BN79" s="230"/>
      <c r="BO79" s="241"/>
      <c r="BP79" s="241"/>
      <c r="BQ79" s="238">
        <v>73</v>
      </c>
      <c r="BR79" s="243"/>
      <c r="BS79" s="895"/>
      <c r="BT79" s="896"/>
      <c r="BU79" s="896"/>
      <c r="BV79" s="896"/>
      <c r="BW79" s="896"/>
      <c r="BX79" s="896"/>
      <c r="BY79" s="896"/>
      <c r="BZ79" s="896"/>
      <c r="CA79" s="896"/>
      <c r="CB79" s="896"/>
      <c r="CC79" s="896"/>
      <c r="CD79" s="896"/>
      <c r="CE79" s="896"/>
      <c r="CF79" s="896"/>
      <c r="CG79" s="901"/>
      <c r="CH79" s="898"/>
      <c r="CI79" s="899"/>
      <c r="CJ79" s="899"/>
      <c r="CK79" s="899"/>
      <c r="CL79" s="900"/>
      <c r="CM79" s="898"/>
      <c r="CN79" s="899"/>
      <c r="CO79" s="899"/>
      <c r="CP79" s="899"/>
      <c r="CQ79" s="900"/>
      <c r="CR79" s="898"/>
      <c r="CS79" s="899"/>
      <c r="CT79" s="899"/>
      <c r="CU79" s="899"/>
      <c r="CV79" s="900"/>
      <c r="CW79" s="898"/>
      <c r="CX79" s="899"/>
      <c r="CY79" s="899"/>
      <c r="CZ79" s="899"/>
      <c r="DA79" s="900"/>
      <c r="DB79" s="898"/>
      <c r="DC79" s="899"/>
      <c r="DD79" s="899"/>
      <c r="DE79" s="899"/>
      <c r="DF79" s="900"/>
      <c r="DG79" s="898"/>
      <c r="DH79" s="899"/>
      <c r="DI79" s="899"/>
      <c r="DJ79" s="899"/>
      <c r="DK79" s="900"/>
      <c r="DL79" s="898"/>
      <c r="DM79" s="899"/>
      <c r="DN79" s="899"/>
      <c r="DO79" s="899"/>
      <c r="DP79" s="900"/>
      <c r="DQ79" s="898"/>
      <c r="DR79" s="899"/>
      <c r="DS79" s="899"/>
      <c r="DT79" s="899"/>
      <c r="DU79" s="900"/>
      <c r="DV79" s="895"/>
      <c r="DW79" s="896"/>
      <c r="DX79" s="896"/>
      <c r="DY79" s="896"/>
      <c r="DZ79" s="897"/>
      <c r="EA79" s="230"/>
    </row>
    <row r="80" spans="1:131" ht="26.25" customHeight="1" x14ac:dyDescent="0.2">
      <c r="A80" s="238">
        <v>13</v>
      </c>
      <c r="B80" s="909"/>
      <c r="C80" s="910"/>
      <c r="D80" s="910"/>
      <c r="E80" s="910"/>
      <c r="F80" s="910"/>
      <c r="G80" s="910"/>
      <c r="H80" s="910"/>
      <c r="I80" s="910"/>
      <c r="J80" s="910"/>
      <c r="K80" s="910"/>
      <c r="L80" s="910"/>
      <c r="M80" s="910"/>
      <c r="N80" s="910"/>
      <c r="O80" s="910"/>
      <c r="P80" s="911"/>
      <c r="Q80" s="912"/>
      <c r="R80" s="866"/>
      <c r="S80" s="866"/>
      <c r="T80" s="866"/>
      <c r="U80" s="866"/>
      <c r="V80" s="866"/>
      <c r="W80" s="866"/>
      <c r="X80" s="866"/>
      <c r="Y80" s="866"/>
      <c r="Z80" s="866"/>
      <c r="AA80" s="866"/>
      <c r="AB80" s="866"/>
      <c r="AC80" s="866"/>
      <c r="AD80" s="866"/>
      <c r="AE80" s="866"/>
      <c r="AF80" s="866"/>
      <c r="AG80" s="866"/>
      <c r="AH80" s="866"/>
      <c r="AI80" s="866"/>
      <c r="AJ80" s="866"/>
      <c r="AK80" s="866"/>
      <c r="AL80" s="866"/>
      <c r="AM80" s="866"/>
      <c r="AN80" s="866"/>
      <c r="AO80" s="866"/>
      <c r="AP80" s="866"/>
      <c r="AQ80" s="866"/>
      <c r="AR80" s="866"/>
      <c r="AS80" s="866"/>
      <c r="AT80" s="866"/>
      <c r="AU80" s="866"/>
      <c r="AV80" s="866"/>
      <c r="AW80" s="866"/>
      <c r="AX80" s="866"/>
      <c r="AY80" s="866"/>
      <c r="AZ80" s="868"/>
      <c r="BA80" s="868"/>
      <c r="BB80" s="868"/>
      <c r="BC80" s="868"/>
      <c r="BD80" s="869"/>
      <c r="BE80" s="241"/>
      <c r="BF80" s="241"/>
      <c r="BG80" s="241"/>
      <c r="BH80" s="241"/>
      <c r="BI80" s="241"/>
      <c r="BJ80" s="241"/>
      <c r="BK80" s="241"/>
      <c r="BL80" s="241"/>
      <c r="BM80" s="241"/>
      <c r="BN80" s="241"/>
      <c r="BO80" s="241"/>
      <c r="BP80" s="241"/>
      <c r="BQ80" s="238">
        <v>74</v>
      </c>
      <c r="BR80" s="243"/>
      <c r="BS80" s="895"/>
      <c r="BT80" s="896"/>
      <c r="BU80" s="896"/>
      <c r="BV80" s="896"/>
      <c r="BW80" s="896"/>
      <c r="BX80" s="896"/>
      <c r="BY80" s="896"/>
      <c r="BZ80" s="896"/>
      <c r="CA80" s="896"/>
      <c r="CB80" s="896"/>
      <c r="CC80" s="896"/>
      <c r="CD80" s="896"/>
      <c r="CE80" s="896"/>
      <c r="CF80" s="896"/>
      <c r="CG80" s="901"/>
      <c r="CH80" s="898"/>
      <c r="CI80" s="899"/>
      <c r="CJ80" s="899"/>
      <c r="CK80" s="899"/>
      <c r="CL80" s="900"/>
      <c r="CM80" s="898"/>
      <c r="CN80" s="899"/>
      <c r="CO80" s="899"/>
      <c r="CP80" s="899"/>
      <c r="CQ80" s="900"/>
      <c r="CR80" s="898"/>
      <c r="CS80" s="899"/>
      <c r="CT80" s="899"/>
      <c r="CU80" s="899"/>
      <c r="CV80" s="900"/>
      <c r="CW80" s="898"/>
      <c r="CX80" s="899"/>
      <c r="CY80" s="899"/>
      <c r="CZ80" s="899"/>
      <c r="DA80" s="900"/>
      <c r="DB80" s="898"/>
      <c r="DC80" s="899"/>
      <c r="DD80" s="899"/>
      <c r="DE80" s="899"/>
      <c r="DF80" s="900"/>
      <c r="DG80" s="898"/>
      <c r="DH80" s="899"/>
      <c r="DI80" s="899"/>
      <c r="DJ80" s="899"/>
      <c r="DK80" s="900"/>
      <c r="DL80" s="898"/>
      <c r="DM80" s="899"/>
      <c r="DN80" s="899"/>
      <c r="DO80" s="899"/>
      <c r="DP80" s="900"/>
      <c r="DQ80" s="898"/>
      <c r="DR80" s="899"/>
      <c r="DS80" s="899"/>
      <c r="DT80" s="899"/>
      <c r="DU80" s="900"/>
      <c r="DV80" s="895"/>
      <c r="DW80" s="896"/>
      <c r="DX80" s="896"/>
      <c r="DY80" s="896"/>
      <c r="DZ80" s="897"/>
      <c r="EA80" s="230"/>
    </row>
    <row r="81" spans="1:131" ht="26.25" customHeight="1" x14ac:dyDescent="0.2">
      <c r="A81" s="238">
        <v>14</v>
      </c>
      <c r="B81" s="909"/>
      <c r="C81" s="910"/>
      <c r="D81" s="910"/>
      <c r="E81" s="910"/>
      <c r="F81" s="910"/>
      <c r="G81" s="910"/>
      <c r="H81" s="910"/>
      <c r="I81" s="910"/>
      <c r="J81" s="910"/>
      <c r="K81" s="910"/>
      <c r="L81" s="910"/>
      <c r="M81" s="910"/>
      <c r="N81" s="910"/>
      <c r="O81" s="910"/>
      <c r="P81" s="911"/>
      <c r="Q81" s="912"/>
      <c r="R81" s="866"/>
      <c r="S81" s="866"/>
      <c r="T81" s="866"/>
      <c r="U81" s="866"/>
      <c r="V81" s="866"/>
      <c r="W81" s="866"/>
      <c r="X81" s="866"/>
      <c r="Y81" s="866"/>
      <c r="Z81" s="866"/>
      <c r="AA81" s="866"/>
      <c r="AB81" s="866"/>
      <c r="AC81" s="866"/>
      <c r="AD81" s="866"/>
      <c r="AE81" s="866"/>
      <c r="AF81" s="866"/>
      <c r="AG81" s="866"/>
      <c r="AH81" s="866"/>
      <c r="AI81" s="866"/>
      <c r="AJ81" s="866"/>
      <c r="AK81" s="866"/>
      <c r="AL81" s="866"/>
      <c r="AM81" s="866"/>
      <c r="AN81" s="866"/>
      <c r="AO81" s="866"/>
      <c r="AP81" s="866"/>
      <c r="AQ81" s="866"/>
      <c r="AR81" s="866"/>
      <c r="AS81" s="866"/>
      <c r="AT81" s="866"/>
      <c r="AU81" s="866"/>
      <c r="AV81" s="866"/>
      <c r="AW81" s="866"/>
      <c r="AX81" s="866"/>
      <c r="AY81" s="866"/>
      <c r="AZ81" s="868"/>
      <c r="BA81" s="868"/>
      <c r="BB81" s="868"/>
      <c r="BC81" s="868"/>
      <c r="BD81" s="869"/>
      <c r="BE81" s="241"/>
      <c r="BF81" s="241"/>
      <c r="BG81" s="241"/>
      <c r="BH81" s="241"/>
      <c r="BI81" s="241"/>
      <c r="BJ81" s="241"/>
      <c r="BK81" s="241"/>
      <c r="BL81" s="241"/>
      <c r="BM81" s="241"/>
      <c r="BN81" s="241"/>
      <c r="BO81" s="241"/>
      <c r="BP81" s="241"/>
      <c r="BQ81" s="238">
        <v>75</v>
      </c>
      <c r="BR81" s="243"/>
      <c r="BS81" s="895"/>
      <c r="BT81" s="896"/>
      <c r="BU81" s="896"/>
      <c r="BV81" s="896"/>
      <c r="BW81" s="896"/>
      <c r="BX81" s="896"/>
      <c r="BY81" s="896"/>
      <c r="BZ81" s="896"/>
      <c r="CA81" s="896"/>
      <c r="CB81" s="896"/>
      <c r="CC81" s="896"/>
      <c r="CD81" s="896"/>
      <c r="CE81" s="896"/>
      <c r="CF81" s="896"/>
      <c r="CG81" s="901"/>
      <c r="CH81" s="898"/>
      <c r="CI81" s="899"/>
      <c r="CJ81" s="899"/>
      <c r="CK81" s="899"/>
      <c r="CL81" s="900"/>
      <c r="CM81" s="898"/>
      <c r="CN81" s="899"/>
      <c r="CO81" s="899"/>
      <c r="CP81" s="899"/>
      <c r="CQ81" s="900"/>
      <c r="CR81" s="898"/>
      <c r="CS81" s="899"/>
      <c r="CT81" s="899"/>
      <c r="CU81" s="899"/>
      <c r="CV81" s="900"/>
      <c r="CW81" s="898"/>
      <c r="CX81" s="899"/>
      <c r="CY81" s="899"/>
      <c r="CZ81" s="899"/>
      <c r="DA81" s="900"/>
      <c r="DB81" s="898"/>
      <c r="DC81" s="899"/>
      <c r="DD81" s="899"/>
      <c r="DE81" s="899"/>
      <c r="DF81" s="900"/>
      <c r="DG81" s="898"/>
      <c r="DH81" s="899"/>
      <c r="DI81" s="899"/>
      <c r="DJ81" s="899"/>
      <c r="DK81" s="900"/>
      <c r="DL81" s="898"/>
      <c r="DM81" s="899"/>
      <c r="DN81" s="899"/>
      <c r="DO81" s="899"/>
      <c r="DP81" s="900"/>
      <c r="DQ81" s="898"/>
      <c r="DR81" s="899"/>
      <c r="DS81" s="899"/>
      <c r="DT81" s="899"/>
      <c r="DU81" s="900"/>
      <c r="DV81" s="895"/>
      <c r="DW81" s="896"/>
      <c r="DX81" s="896"/>
      <c r="DY81" s="896"/>
      <c r="DZ81" s="897"/>
      <c r="EA81" s="230"/>
    </row>
    <row r="82" spans="1:131" ht="26.25" customHeight="1" x14ac:dyDescent="0.2">
      <c r="A82" s="238">
        <v>15</v>
      </c>
      <c r="B82" s="909"/>
      <c r="C82" s="910"/>
      <c r="D82" s="910"/>
      <c r="E82" s="910"/>
      <c r="F82" s="910"/>
      <c r="G82" s="910"/>
      <c r="H82" s="910"/>
      <c r="I82" s="910"/>
      <c r="J82" s="910"/>
      <c r="K82" s="910"/>
      <c r="L82" s="910"/>
      <c r="M82" s="910"/>
      <c r="N82" s="910"/>
      <c r="O82" s="910"/>
      <c r="P82" s="911"/>
      <c r="Q82" s="912"/>
      <c r="R82" s="866"/>
      <c r="S82" s="866"/>
      <c r="T82" s="866"/>
      <c r="U82" s="866"/>
      <c r="V82" s="866"/>
      <c r="W82" s="866"/>
      <c r="X82" s="866"/>
      <c r="Y82" s="866"/>
      <c r="Z82" s="866"/>
      <c r="AA82" s="866"/>
      <c r="AB82" s="866"/>
      <c r="AC82" s="866"/>
      <c r="AD82" s="866"/>
      <c r="AE82" s="866"/>
      <c r="AF82" s="866"/>
      <c r="AG82" s="866"/>
      <c r="AH82" s="866"/>
      <c r="AI82" s="866"/>
      <c r="AJ82" s="866"/>
      <c r="AK82" s="866"/>
      <c r="AL82" s="866"/>
      <c r="AM82" s="866"/>
      <c r="AN82" s="866"/>
      <c r="AO82" s="866"/>
      <c r="AP82" s="866"/>
      <c r="AQ82" s="866"/>
      <c r="AR82" s="866"/>
      <c r="AS82" s="866"/>
      <c r="AT82" s="866"/>
      <c r="AU82" s="866"/>
      <c r="AV82" s="866"/>
      <c r="AW82" s="866"/>
      <c r="AX82" s="866"/>
      <c r="AY82" s="866"/>
      <c r="AZ82" s="868"/>
      <c r="BA82" s="868"/>
      <c r="BB82" s="868"/>
      <c r="BC82" s="868"/>
      <c r="BD82" s="869"/>
      <c r="BE82" s="241"/>
      <c r="BF82" s="241"/>
      <c r="BG82" s="241"/>
      <c r="BH82" s="241"/>
      <c r="BI82" s="241"/>
      <c r="BJ82" s="241"/>
      <c r="BK82" s="241"/>
      <c r="BL82" s="241"/>
      <c r="BM82" s="241"/>
      <c r="BN82" s="241"/>
      <c r="BO82" s="241"/>
      <c r="BP82" s="241"/>
      <c r="BQ82" s="238">
        <v>76</v>
      </c>
      <c r="BR82" s="243"/>
      <c r="BS82" s="895"/>
      <c r="BT82" s="896"/>
      <c r="BU82" s="896"/>
      <c r="BV82" s="896"/>
      <c r="BW82" s="896"/>
      <c r="BX82" s="896"/>
      <c r="BY82" s="896"/>
      <c r="BZ82" s="896"/>
      <c r="CA82" s="896"/>
      <c r="CB82" s="896"/>
      <c r="CC82" s="896"/>
      <c r="CD82" s="896"/>
      <c r="CE82" s="896"/>
      <c r="CF82" s="896"/>
      <c r="CG82" s="901"/>
      <c r="CH82" s="898"/>
      <c r="CI82" s="899"/>
      <c r="CJ82" s="899"/>
      <c r="CK82" s="899"/>
      <c r="CL82" s="900"/>
      <c r="CM82" s="898"/>
      <c r="CN82" s="899"/>
      <c r="CO82" s="899"/>
      <c r="CP82" s="899"/>
      <c r="CQ82" s="900"/>
      <c r="CR82" s="898"/>
      <c r="CS82" s="899"/>
      <c r="CT82" s="899"/>
      <c r="CU82" s="899"/>
      <c r="CV82" s="900"/>
      <c r="CW82" s="898"/>
      <c r="CX82" s="899"/>
      <c r="CY82" s="899"/>
      <c r="CZ82" s="899"/>
      <c r="DA82" s="900"/>
      <c r="DB82" s="898"/>
      <c r="DC82" s="899"/>
      <c r="DD82" s="899"/>
      <c r="DE82" s="899"/>
      <c r="DF82" s="900"/>
      <c r="DG82" s="898"/>
      <c r="DH82" s="899"/>
      <c r="DI82" s="899"/>
      <c r="DJ82" s="899"/>
      <c r="DK82" s="900"/>
      <c r="DL82" s="898"/>
      <c r="DM82" s="899"/>
      <c r="DN82" s="899"/>
      <c r="DO82" s="899"/>
      <c r="DP82" s="900"/>
      <c r="DQ82" s="898"/>
      <c r="DR82" s="899"/>
      <c r="DS82" s="899"/>
      <c r="DT82" s="899"/>
      <c r="DU82" s="900"/>
      <c r="DV82" s="895"/>
      <c r="DW82" s="896"/>
      <c r="DX82" s="896"/>
      <c r="DY82" s="896"/>
      <c r="DZ82" s="897"/>
      <c r="EA82" s="230"/>
    </row>
    <row r="83" spans="1:131" ht="26.25" customHeight="1" x14ac:dyDescent="0.2">
      <c r="A83" s="238">
        <v>16</v>
      </c>
      <c r="B83" s="909"/>
      <c r="C83" s="910"/>
      <c r="D83" s="910"/>
      <c r="E83" s="910"/>
      <c r="F83" s="910"/>
      <c r="G83" s="910"/>
      <c r="H83" s="910"/>
      <c r="I83" s="910"/>
      <c r="J83" s="910"/>
      <c r="K83" s="910"/>
      <c r="L83" s="910"/>
      <c r="M83" s="910"/>
      <c r="N83" s="910"/>
      <c r="O83" s="910"/>
      <c r="P83" s="911"/>
      <c r="Q83" s="912"/>
      <c r="R83" s="866"/>
      <c r="S83" s="866"/>
      <c r="T83" s="866"/>
      <c r="U83" s="866"/>
      <c r="V83" s="866"/>
      <c r="W83" s="866"/>
      <c r="X83" s="866"/>
      <c r="Y83" s="866"/>
      <c r="Z83" s="866"/>
      <c r="AA83" s="866"/>
      <c r="AB83" s="866"/>
      <c r="AC83" s="866"/>
      <c r="AD83" s="866"/>
      <c r="AE83" s="866"/>
      <c r="AF83" s="866"/>
      <c r="AG83" s="866"/>
      <c r="AH83" s="866"/>
      <c r="AI83" s="866"/>
      <c r="AJ83" s="866"/>
      <c r="AK83" s="866"/>
      <c r="AL83" s="866"/>
      <c r="AM83" s="866"/>
      <c r="AN83" s="866"/>
      <c r="AO83" s="866"/>
      <c r="AP83" s="866"/>
      <c r="AQ83" s="866"/>
      <c r="AR83" s="866"/>
      <c r="AS83" s="866"/>
      <c r="AT83" s="866"/>
      <c r="AU83" s="866"/>
      <c r="AV83" s="866"/>
      <c r="AW83" s="866"/>
      <c r="AX83" s="866"/>
      <c r="AY83" s="866"/>
      <c r="AZ83" s="868"/>
      <c r="BA83" s="868"/>
      <c r="BB83" s="868"/>
      <c r="BC83" s="868"/>
      <c r="BD83" s="869"/>
      <c r="BE83" s="241"/>
      <c r="BF83" s="241"/>
      <c r="BG83" s="241"/>
      <c r="BH83" s="241"/>
      <c r="BI83" s="241"/>
      <c r="BJ83" s="241"/>
      <c r="BK83" s="241"/>
      <c r="BL83" s="241"/>
      <c r="BM83" s="241"/>
      <c r="BN83" s="241"/>
      <c r="BO83" s="241"/>
      <c r="BP83" s="241"/>
      <c r="BQ83" s="238">
        <v>77</v>
      </c>
      <c r="BR83" s="243"/>
      <c r="BS83" s="895"/>
      <c r="BT83" s="896"/>
      <c r="BU83" s="896"/>
      <c r="BV83" s="896"/>
      <c r="BW83" s="896"/>
      <c r="BX83" s="896"/>
      <c r="BY83" s="896"/>
      <c r="BZ83" s="896"/>
      <c r="CA83" s="896"/>
      <c r="CB83" s="896"/>
      <c r="CC83" s="896"/>
      <c r="CD83" s="896"/>
      <c r="CE83" s="896"/>
      <c r="CF83" s="896"/>
      <c r="CG83" s="901"/>
      <c r="CH83" s="898"/>
      <c r="CI83" s="899"/>
      <c r="CJ83" s="899"/>
      <c r="CK83" s="899"/>
      <c r="CL83" s="900"/>
      <c r="CM83" s="898"/>
      <c r="CN83" s="899"/>
      <c r="CO83" s="899"/>
      <c r="CP83" s="899"/>
      <c r="CQ83" s="900"/>
      <c r="CR83" s="898"/>
      <c r="CS83" s="899"/>
      <c r="CT83" s="899"/>
      <c r="CU83" s="899"/>
      <c r="CV83" s="900"/>
      <c r="CW83" s="898"/>
      <c r="CX83" s="899"/>
      <c r="CY83" s="899"/>
      <c r="CZ83" s="899"/>
      <c r="DA83" s="900"/>
      <c r="DB83" s="898"/>
      <c r="DC83" s="899"/>
      <c r="DD83" s="899"/>
      <c r="DE83" s="899"/>
      <c r="DF83" s="900"/>
      <c r="DG83" s="898"/>
      <c r="DH83" s="899"/>
      <c r="DI83" s="899"/>
      <c r="DJ83" s="899"/>
      <c r="DK83" s="900"/>
      <c r="DL83" s="898"/>
      <c r="DM83" s="899"/>
      <c r="DN83" s="899"/>
      <c r="DO83" s="899"/>
      <c r="DP83" s="900"/>
      <c r="DQ83" s="898"/>
      <c r="DR83" s="899"/>
      <c r="DS83" s="899"/>
      <c r="DT83" s="899"/>
      <c r="DU83" s="900"/>
      <c r="DV83" s="895"/>
      <c r="DW83" s="896"/>
      <c r="DX83" s="896"/>
      <c r="DY83" s="896"/>
      <c r="DZ83" s="897"/>
      <c r="EA83" s="230"/>
    </row>
    <row r="84" spans="1:131" ht="26.25" customHeight="1" x14ac:dyDescent="0.2">
      <c r="A84" s="238">
        <v>17</v>
      </c>
      <c r="B84" s="909"/>
      <c r="C84" s="910"/>
      <c r="D84" s="910"/>
      <c r="E84" s="910"/>
      <c r="F84" s="910"/>
      <c r="G84" s="910"/>
      <c r="H84" s="910"/>
      <c r="I84" s="910"/>
      <c r="J84" s="910"/>
      <c r="K84" s="910"/>
      <c r="L84" s="910"/>
      <c r="M84" s="910"/>
      <c r="N84" s="910"/>
      <c r="O84" s="910"/>
      <c r="P84" s="911"/>
      <c r="Q84" s="912"/>
      <c r="R84" s="866"/>
      <c r="S84" s="866"/>
      <c r="T84" s="866"/>
      <c r="U84" s="866"/>
      <c r="V84" s="866"/>
      <c r="W84" s="866"/>
      <c r="X84" s="866"/>
      <c r="Y84" s="866"/>
      <c r="Z84" s="866"/>
      <c r="AA84" s="866"/>
      <c r="AB84" s="866"/>
      <c r="AC84" s="866"/>
      <c r="AD84" s="866"/>
      <c r="AE84" s="866"/>
      <c r="AF84" s="866"/>
      <c r="AG84" s="866"/>
      <c r="AH84" s="866"/>
      <c r="AI84" s="866"/>
      <c r="AJ84" s="866"/>
      <c r="AK84" s="866"/>
      <c r="AL84" s="866"/>
      <c r="AM84" s="866"/>
      <c r="AN84" s="866"/>
      <c r="AO84" s="866"/>
      <c r="AP84" s="866"/>
      <c r="AQ84" s="866"/>
      <c r="AR84" s="866"/>
      <c r="AS84" s="866"/>
      <c r="AT84" s="866"/>
      <c r="AU84" s="866"/>
      <c r="AV84" s="866"/>
      <c r="AW84" s="866"/>
      <c r="AX84" s="866"/>
      <c r="AY84" s="866"/>
      <c r="AZ84" s="868"/>
      <c r="BA84" s="868"/>
      <c r="BB84" s="868"/>
      <c r="BC84" s="868"/>
      <c r="BD84" s="869"/>
      <c r="BE84" s="241"/>
      <c r="BF84" s="241"/>
      <c r="BG84" s="241"/>
      <c r="BH84" s="241"/>
      <c r="BI84" s="241"/>
      <c r="BJ84" s="241"/>
      <c r="BK84" s="241"/>
      <c r="BL84" s="241"/>
      <c r="BM84" s="241"/>
      <c r="BN84" s="241"/>
      <c r="BO84" s="241"/>
      <c r="BP84" s="241"/>
      <c r="BQ84" s="238">
        <v>78</v>
      </c>
      <c r="BR84" s="243"/>
      <c r="BS84" s="895"/>
      <c r="BT84" s="896"/>
      <c r="BU84" s="896"/>
      <c r="BV84" s="896"/>
      <c r="BW84" s="896"/>
      <c r="BX84" s="896"/>
      <c r="BY84" s="896"/>
      <c r="BZ84" s="896"/>
      <c r="CA84" s="896"/>
      <c r="CB84" s="896"/>
      <c r="CC84" s="896"/>
      <c r="CD84" s="896"/>
      <c r="CE84" s="896"/>
      <c r="CF84" s="896"/>
      <c r="CG84" s="901"/>
      <c r="CH84" s="898"/>
      <c r="CI84" s="899"/>
      <c r="CJ84" s="899"/>
      <c r="CK84" s="899"/>
      <c r="CL84" s="900"/>
      <c r="CM84" s="898"/>
      <c r="CN84" s="899"/>
      <c r="CO84" s="899"/>
      <c r="CP84" s="899"/>
      <c r="CQ84" s="900"/>
      <c r="CR84" s="898"/>
      <c r="CS84" s="899"/>
      <c r="CT84" s="899"/>
      <c r="CU84" s="899"/>
      <c r="CV84" s="900"/>
      <c r="CW84" s="898"/>
      <c r="CX84" s="899"/>
      <c r="CY84" s="899"/>
      <c r="CZ84" s="899"/>
      <c r="DA84" s="900"/>
      <c r="DB84" s="898"/>
      <c r="DC84" s="899"/>
      <c r="DD84" s="899"/>
      <c r="DE84" s="899"/>
      <c r="DF84" s="900"/>
      <c r="DG84" s="898"/>
      <c r="DH84" s="899"/>
      <c r="DI84" s="899"/>
      <c r="DJ84" s="899"/>
      <c r="DK84" s="900"/>
      <c r="DL84" s="898"/>
      <c r="DM84" s="899"/>
      <c r="DN84" s="899"/>
      <c r="DO84" s="899"/>
      <c r="DP84" s="900"/>
      <c r="DQ84" s="898"/>
      <c r="DR84" s="899"/>
      <c r="DS84" s="899"/>
      <c r="DT84" s="899"/>
      <c r="DU84" s="900"/>
      <c r="DV84" s="895"/>
      <c r="DW84" s="896"/>
      <c r="DX84" s="896"/>
      <c r="DY84" s="896"/>
      <c r="DZ84" s="897"/>
      <c r="EA84" s="230"/>
    </row>
    <row r="85" spans="1:131" ht="26.25" customHeight="1" x14ac:dyDescent="0.2">
      <c r="A85" s="238">
        <v>18</v>
      </c>
      <c r="B85" s="909"/>
      <c r="C85" s="910"/>
      <c r="D85" s="910"/>
      <c r="E85" s="910"/>
      <c r="F85" s="910"/>
      <c r="G85" s="910"/>
      <c r="H85" s="910"/>
      <c r="I85" s="910"/>
      <c r="J85" s="910"/>
      <c r="K85" s="910"/>
      <c r="L85" s="910"/>
      <c r="M85" s="910"/>
      <c r="N85" s="910"/>
      <c r="O85" s="910"/>
      <c r="P85" s="911"/>
      <c r="Q85" s="912"/>
      <c r="R85" s="866"/>
      <c r="S85" s="866"/>
      <c r="T85" s="866"/>
      <c r="U85" s="866"/>
      <c r="V85" s="866"/>
      <c r="W85" s="866"/>
      <c r="X85" s="866"/>
      <c r="Y85" s="866"/>
      <c r="Z85" s="866"/>
      <c r="AA85" s="866"/>
      <c r="AB85" s="866"/>
      <c r="AC85" s="866"/>
      <c r="AD85" s="866"/>
      <c r="AE85" s="866"/>
      <c r="AF85" s="866"/>
      <c r="AG85" s="866"/>
      <c r="AH85" s="866"/>
      <c r="AI85" s="866"/>
      <c r="AJ85" s="866"/>
      <c r="AK85" s="866"/>
      <c r="AL85" s="866"/>
      <c r="AM85" s="866"/>
      <c r="AN85" s="866"/>
      <c r="AO85" s="866"/>
      <c r="AP85" s="866"/>
      <c r="AQ85" s="866"/>
      <c r="AR85" s="866"/>
      <c r="AS85" s="866"/>
      <c r="AT85" s="866"/>
      <c r="AU85" s="866"/>
      <c r="AV85" s="866"/>
      <c r="AW85" s="866"/>
      <c r="AX85" s="866"/>
      <c r="AY85" s="866"/>
      <c r="AZ85" s="868"/>
      <c r="BA85" s="868"/>
      <c r="BB85" s="868"/>
      <c r="BC85" s="868"/>
      <c r="BD85" s="869"/>
      <c r="BE85" s="241"/>
      <c r="BF85" s="241"/>
      <c r="BG85" s="241"/>
      <c r="BH85" s="241"/>
      <c r="BI85" s="241"/>
      <c r="BJ85" s="241"/>
      <c r="BK85" s="241"/>
      <c r="BL85" s="241"/>
      <c r="BM85" s="241"/>
      <c r="BN85" s="241"/>
      <c r="BO85" s="241"/>
      <c r="BP85" s="241"/>
      <c r="BQ85" s="238">
        <v>79</v>
      </c>
      <c r="BR85" s="243"/>
      <c r="BS85" s="895"/>
      <c r="BT85" s="896"/>
      <c r="BU85" s="896"/>
      <c r="BV85" s="896"/>
      <c r="BW85" s="896"/>
      <c r="BX85" s="896"/>
      <c r="BY85" s="896"/>
      <c r="BZ85" s="896"/>
      <c r="CA85" s="896"/>
      <c r="CB85" s="896"/>
      <c r="CC85" s="896"/>
      <c r="CD85" s="896"/>
      <c r="CE85" s="896"/>
      <c r="CF85" s="896"/>
      <c r="CG85" s="901"/>
      <c r="CH85" s="898"/>
      <c r="CI85" s="899"/>
      <c r="CJ85" s="899"/>
      <c r="CK85" s="899"/>
      <c r="CL85" s="900"/>
      <c r="CM85" s="898"/>
      <c r="CN85" s="899"/>
      <c r="CO85" s="899"/>
      <c r="CP85" s="899"/>
      <c r="CQ85" s="900"/>
      <c r="CR85" s="898"/>
      <c r="CS85" s="899"/>
      <c r="CT85" s="899"/>
      <c r="CU85" s="899"/>
      <c r="CV85" s="900"/>
      <c r="CW85" s="898"/>
      <c r="CX85" s="899"/>
      <c r="CY85" s="899"/>
      <c r="CZ85" s="899"/>
      <c r="DA85" s="900"/>
      <c r="DB85" s="898"/>
      <c r="DC85" s="899"/>
      <c r="DD85" s="899"/>
      <c r="DE85" s="899"/>
      <c r="DF85" s="900"/>
      <c r="DG85" s="898"/>
      <c r="DH85" s="899"/>
      <c r="DI85" s="899"/>
      <c r="DJ85" s="899"/>
      <c r="DK85" s="900"/>
      <c r="DL85" s="898"/>
      <c r="DM85" s="899"/>
      <c r="DN85" s="899"/>
      <c r="DO85" s="899"/>
      <c r="DP85" s="900"/>
      <c r="DQ85" s="898"/>
      <c r="DR85" s="899"/>
      <c r="DS85" s="899"/>
      <c r="DT85" s="899"/>
      <c r="DU85" s="900"/>
      <c r="DV85" s="895"/>
      <c r="DW85" s="896"/>
      <c r="DX85" s="896"/>
      <c r="DY85" s="896"/>
      <c r="DZ85" s="897"/>
      <c r="EA85" s="230"/>
    </row>
    <row r="86" spans="1:131" ht="26.25" customHeight="1" x14ac:dyDescent="0.2">
      <c r="A86" s="238">
        <v>19</v>
      </c>
      <c r="B86" s="909"/>
      <c r="C86" s="910"/>
      <c r="D86" s="910"/>
      <c r="E86" s="910"/>
      <c r="F86" s="910"/>
      <c r="G86" s="910"/>
      <c r="H86" s="910"/>
      <c r="I86" s="910"/>
      <c r="J86" s="910"/>
      <c r="K86" s="910"/>
      <c r="L86" s="910"/>
      <c r="M86" s="910"/>
      <c r="N86" s="910"/>
      <c r="O86" s="910"/>
      <c r="P86" s="911"/>
      <c r="Q86" s="912"/>
      <c r="R86" s="866"/>
      <c r="S86" s="866"/>
      <c r="T86" s="866"/>
      <c r="U86" s="866"/>
      <c r="V86" s="866"/>
      <c r="W86" s="866"/>
      <c r="X86" s="866"/>
      <c r="Y86" s="866"/>
      <c r="Z86" s="866"/>
      <c r="AA86" s="866"/>
      <c r="AB86" s="866"/>
      <c r="AC86" s="866"/>
      <c r="AD86" s="866"/>
      <c r="AE86" s="866"/>
      <c r="AF86" s="866"/>
      <c r="AG86" s="866"/>
      <c r="AH86" s="866"/>
      <c r="AI86" s="866"/>
      <c r="AJ86" s="866"/>
      <c r="AK86" s="866"/>
      <c r="AL86" s="866"/>
      <c r="AM86" s="866"/>
      <c r="AN86" s="866"/>
      <c r="AO86" s="866"/>
      <c r="AP86" s="866"/>
      <c r="AQ86" s="866"/>
      <c r="AR86" s="866"/>
      <c r="AS86" s="866"/>
      <c r="AT86" s="866"/>
      <c r="AU86" s="866"/>
      <c r="AV86" s="866"/>
      <c r="AW86" s="866"/>
      <c r="AX86" s="866"/>
      <c r="AY86" s="866"/>
      <c r="AZ86" s="868"/>
      <c r="BA86" s="868"/>
      <c r="BB86" s="868"/>
      <c r="BC86" s="868"/>
      <c r="BD86" s="869"/>
      <c r="BE86" s="241"/>
      <c r="BF86" s="241"/>
      <c r="BG86" s="241"/>
      <c r="BH86" s="241"/>
      <c r="BI86" s="241"/>
      <c r="BJ86" s="241"/>
      <c r="BK86" s="241"/>
      <c r="BL86" s="241"/>
      <c r="BM86" s="241"/>
      <c r="BN86" s="241"/>
      <c r="BO86" s="241"/>
      <c r="BP86" s="241"/>
      <c r="BQ86" s="238">
        <v>80</v>
      </c>
      <c r="BR86" s="243"/>
      <c r="BS86" s="895"/>
      <c r="BT86" s="896"/>
      <c r="BU86" s="896"/>
      <c r="BV86" s="896"/>
      <c r="BW86" s="896"/>
      <c r="BX86" s="896"/>
      <c r="BY86" s="896"/>
      <c r="BZ86" s="896"/>
      <c r="CA86" s="896"/>
      <c r="CB86" s="896"/>
      <c r="CC86" s="896"/>
      <c r="CD86" s="896"/>
      <c r="CE86" s="896"/>
      <c r="CF86" s="896"/>
      <c r="CG86" s="901"/>
      <c r="CH86" s="898"/>
      <c r="CI86" s="899"/>
      <c r="CJ86" s="899"/>
      <c r="CK86" s="899"/>
      <c r="CL86" s="900"/>
      <c r="CM86" s="898"/>
      <c r="CN86" s="899"/>
      <c r="CO86" s="899"/>
      <c r="CP86" s="899"/>
      <c r="CQ86" s="900"/>
      <c r="CR86" s="898"/>
      <c r="CS86" s="899"/>
      <c r="CT86" s="899"/>
      <c r="CU86" s="899"/>
      <c r="CV86" s="900"/>
      <c r="CW86" s="898"/>
      <c r="CX86" s="899"/>
      <c r="CY86" s="899"/>
      <c r="CZ86" s="899"/>
      <c r="DA86" s="900"/>
      <c r="DB86" s="898"/>
      <c r="DC86" s="899"/>
      <c r="DD86" s="899"/>
      <c r="DE86" s="899"/>
      <c r="DF86" s="900"/>
      <c r="DG86" s="898"/>
      <c r="DH86" s="899"/>
      <c r="DI86" s="899"/>
      <c r="DJ86" s="899"/>
      <c r="DK86" s="900"/>
      <c r="DL86" s="898"/>
      <c r="DM86" s="899"/>
      <c r="DN86" s="899"/>
      <c r="DO86" s="899"/>
      <c r="DP86" s="900"/>
      <c r="DQ86" s="898"/>
      <c r="DR86" s="899"/>
      <c r="DS86" s="899"/>
      <c r="DT86" s="899"/>
      <c r="DU86" s="900"/>
      <c r="DV86" s="895"/>
      <c r="DW86" s="896"/>
      <c r="DX86" s="896"/>
      <c r="DY86" s="896"/>
      <c r="DZ86" s="897"/>
      <c r="EA86" s="230"/>
    </row>
    <row r="87" spans="1:131" ht="26.25" customHeight="1" x14ac:dyDescent="0.2">
      <c r="A87" s="244">
        <v>20</v>
      </c>
      <c r="B87" s="916"/>
      <c r="C87" s="917"/>
      <c r="D87" s="917"/>
      <c r="E87" s="917"/>
      <c r="F87" s="917"/>
      <c r="G87" s="917"/>
      <c r="H87" s="917"/>
      <c r="I87" s="917"/>
      <c r="J87" s="917"/>
      <c r="K87" s="917"/>
      <c r="L87" s="917"/>
      <c r="M87" s="917"/>
      <c r="N87" s="917"/>
      <c r="O87" s="917"/>
      <c r="P87" s="918"/>
      <c r="Q87" s="919"/>
      <c r="R87" s="920"/>
      <c r="S87" s="920"/>
      <c r="T87" s="920"/>
      <c r="U87" s="920"/>
      <c r="V87" s="920"/>
      <c r="W87" s="920"/>
      <c r="X87" s="920"/>
      <c r="Y87" s="920"/>
      <c r="Z87" s="920"/>
      <c r="AA87" s="920"/>
      <c r="AB87" s="920"/>
      <c r="AC87" s="920"/>
      <c r="AD87" s="920"/>
      <c r="AE87" s="920"/>
      <c r="AF87" s="920"/>
      <c r="AG87" s="920"/>
      <c r="AH87" s="920"/>
      <c r="AI87" s="920"/>
      <c r="AJ87" s="920"/>
      <c r="AK87" s="920"/>
      <c r="AL87" s="920"/>
      <c r="AM87" s="920"/>
      <c r="AN87" s="920"/>
      <c r="AO87" s="920"/>
      <c r="AP87" s="920"/>
      <c r="AQ87" s="920"/>
      <c r="AR87" s="920"/>
      <c r="AS87" s="920"/>
      <c r="AT87" s="920"/>
      <c r="AU87" s="920"/>
      <c r="AV87" s="920"/>
      <c r="AW87" s="920"/>
      <c r="AX87" s="920"/>
      <c r="AY87" s="920"/>
      <c r="AZ87" s="921"/>
      <c r="BA87" s="921"/>
      <c r="BB87" s="921"/>
      <c r="BC87" s="921"/>
      <c r="BD87" s="922"/>
      <c r="BE87" s="241"/>
      <c r="BF87" s="241"/>
      <c r="BG87" s="241"/>
      <c r="BH87" s="241"/>
      <c r="BI87" s="241"/>
      <c r="BJ87" s="241"/>
      <c r="BK87" s="241"/>
      <c r="BL87" s="241"/>
      <c r="BM87" s="241"/>
      <c r="BN87" s="241"/>
      <c r="BO87" s="241"/>
      <c r="BP87" s="241"/>
      <c r="BQ87" s="238">
        <v>81</v>
      </c>
      <c r="BR87" s="243"/>
      <c r="BS87" s="895"/>
      <c r="BT87" s="896"/>
      <c r="BU87" s="896"/>
      <c r="BV87" s="896"/>
      <c r="BW87" s="896"/>
      <c r="BX87" s="896"/>
      <c r="BY87" s="896"/>
      <c r="BZ87" s="896"/>
      <c r="CA87" s="896"/>
      <c r="CB87" s="896"/>
      <c r="CC87" s="896"/>
      <c r="CD87" s="896"/>
      <c r="CE87" s="896"/>
      <c r="CF87" s="896"/>
      <c r="CG87" s="901"/>
      <c r="CH87" s="898"/>
      <c r="CI87" s="899"/>
      <c r="CJ87" s="899"/>
      <c r="CK87" s="899"/>
      <c r="CL87" s="900"/>
      <c r="CM87" s="898"/>
      <c r="CN87" s="899"/>
      <c r="CO87" s="899"/>
      <c r="CP87" s="899"/>
      <c r="CQ87" s="900"/>
      <c r="CR87" s="898"/>
      <c r="CS87" s="899"/>
      <c r="CT87" s="899"/>
      <c r="CU87" s="899"/>
      <c r="CV87" s="900"/>
      <c r="CW87" s="898"/>
      <c r="CX87" s="899"/>
      <c r="CY87" s="899"/>
      <c r="CZ87" s="899"/>
      <c r="DA87" s="900"/>
      <c r="DB87" s="898"/>
      <c r="DC87" s="899"/>
      <c r="DD87" s="899"/>
      <c r="DE87" s="899"/>
      <c r="DF87" s="900"/>
      <c r="DG87" s="898"/>
      <c r="DH87" s="899"/>
      <c r="DI87" s="899"/>
      <c r="DJ87" s="899"/>
      <c r="DK87" s="900"/>
      <c r="DL87" s="898"/>
      <c r="DM87" s="899"/>
      <c r="DN87" s="899"/>
      <c r="DO87" s="899"/>
      <c r="DP87" s="900"/>
      <c r="DQ87" s="898"/>
      <c r="DR87" s="899"/>
      <c r="DS87" s="899"/>
      <c r="DT87" s="899"/>
      <c r="DU87" s="900"/>
      <c r="DV87" s="895"/>
      <c r="DW87" s="896"/>
      <c r="DX87" s="896"/>
      <c r="DY87" s="896"/>
      <c r="DZ87" s="897"/>
      <c r="EA87" s="230"/>
    </row>
    <row r="88" spans="1:131" ht="26.25" customHeight="1" thickBot="1" x14ac:dyDescent="0.25">
      <c r="A88" s="240" t="s">
        <v>376</v>
      </c>
      <c r="B88" s="825" t="s">
        <v>397</v>
      </c>
      <c r="C88" s="826"/>
      <c r="D88" s="826"/>
      <c r="E88" s="826"/>
      <c r="F88" s="826"/>
      <c r="G88" s="826"/>
      <c r="H88" s="826"/>
      <c r="I88" s="826"/>
      <c r="J88" s="826"/>
      <c r="K88" s="826"/>
      <c r="L88" s="826"/>
      <c r="M88" s="826"/>
      <c r="N88" s="826"/>
      <c r="O88" s="826"/>
      <c r="P88" s="827"/>
      <c r="Q88" s="876"/>
      <c r="R88" s="877"/>
      <c r="S88" s="877"/>
      <c r="T88" s="877"/>
      <c r="U88" s="877"/>
      <c r="V88" s="877"/>
      <c r="W88" s="877"/>
      <c r="X88" s="877"/>
      <c r="Y88" s="877"/>
      <c r="Z88" s="877"/>
      <c r="AA88" s="877"/>
      <c r="AB88" s="877"/>
      <c r="AC88" s="877"/>
      <c r="AD88" s="877"/>
      <c r="AE88" s="877"/>
      <c r="AF88" s="880">
        <v>4154</v>
      </c>
      <c r="AG88" s="880"/>
      <c r="AH88" s="880"/>
      <c r="AI88" s="880"/>
      <c r="AJ88" s="880"/>
      <c r="AK88" s="877"/>
      <c r="AL88" s="877"/>
      <c r="AM88" s="877"/>
      <c r="AN88" s="877"/>
      <c r="AO88" s="877"/>
      <c r="AP88" s="880" t="s">
        <v>539</v>
      </c>
      <c r="AQ88" s="880"/>
      <c r="AR88" s="880"/>
      <c r="AS88" s="880"/>
      <c r="AT88" s="880"/>
      <c r="AU88" s="880" t="s">
        <v>539</v>
      </c>
      <c r="AV88" s="880"/>
      <c r="AW88" s="880"/>
      <c r="AX88" s="880"/>
      <c r="AY88" s="880"/>
      <c r="AZ88" s="885"/>
      <c r="BA88" s="885"/>
      <c r="BB88" s="885"/>
      <c r="BC88" s="885"/>
      <c r="BD88" s="886"/>
      <c r="BE88" s="241"/>
      <c r="BF88" s="241"/>
      <c r="BG88" s="241"/>
      <c r="BH88" s="241"/>
      <c r="BI88" s="241"/>
      <c r="BJ88" s="241"/>
      <c r="BK88" s="241"/>
      <c r="BL88" s="241"/>
      <c r="BM88" s="241"/>
      <c r="BN88" s="241"/>
      <c r="BO88" s="241"/>
      <c r="BP88" s="241"/>
      <c r="BQ88" s="238">
        <v>82</v>
      </c>
      <c r="BR88" s="243"/>
      <c r="BS88" s="895"/>
      <c r="BT88" s="896"/>
      <c r="BU88" s="896"/>
      <c r="BV88" s="896"/>
      <c r="BW88" s="896"/>
      <c r="BX88" s="896"/>
      <c r="BY88" s="896"/>
      <c r="BZ88" s="896"/>
      <c r="CA88" s="896"/>
      <c r="CB88" s="896"/>
      <c r="CC88" s="896"/>
      <c r="CD88" s="896"/>
      <c r="CE88" s="896"/>
      <c r="CF88" s="896"/>
      <c r="CG88" s="901"/>
      <c r="CH88" s="898"/>
      <c r="CI88" s="899"/>
      <c r="CJ88" s="899"/>
      <c r="CK88" s="899"/>
      <c r="CL88" s="900"/>
      <c r="CM88" s="898"/>
      <c r="CN88" s="899"/>
      <c r="CO88" s="899"/>
      <c r="CP88" s="899"/>
      <c r="CQ88" s="900"/>
      <c r="CR88" s="898"/>
      <c r="CS88" s="899"/>
      <c r="CT88" s="899"/>
      <c r="CU88" s="899"/>
      <c r="CV88" s="900"/>
      <c r="CW88" s="898"/>
      <c r="CX88" s="899"/>
      <c r="CY88" s="899"/>
      <c r="CZ88" s="899"/>
      <c r="DA88" s="900"/>
      <c r="DB88" s="898"/>
      <c r="DC88" s="899"/>
      <c r="DD88" s="899"/>
      <c r="DE88" s="899"/>
      <c r="DF88" s="900"/>
      <c r="DG88" s="898"/>
      <c r="DH88" s="899"/>
      <c r="DI88" s="899"/>
      <c r="DJ88" s="899"/>
      <c r="DK88" s="900"/>
      <c r="DL88" s="898"/>
      <c r="DM88" s="899"/>
      <c r="DN88" s="899"/>
      <c r="DO88" s="899"/>
      <c r="DP88" s="900"/>
      <c r="DQ88" s="898"/>
      <c r="DR88" s="899"/>
      <c r="DS88" s="899"/>
      <c r="DT88" s="899"/>
      <c r="DU88" s="900"/>
      <c r="DV88" s="895"/>
      <c r="DW88" s="896"/>
      <c r="DX88" s="896"/>
      <c r="DY88" s="896"/>
      <c r="DZ88" s="897"/>
      <c r="EA88" s="230"/>
    </row>
    <row r="89" spans="1:131" ht="26.25" hidden="1" customHeight="1" x14ac:dyDescent="0.2">
      <c r="A89" s="245"/>
      <c r="B89" s="246"/>
      <c r="C89" s="246"/>
      <c r="D89" s="246"/>
      <c r="E89" s="246"/>
      <c r="F89" s="246"/>
      <c r="G89" s="246"/>
      <c r="H89" s="246"/>
      <c r="I89" s="246"/>
      <c r="J89" s="246"/>
      <c r="K89" s="246"/>
      <c r="L89" s="246"/>
      <c r="M89" s="246"/>
      <c r="N89" s="246"/>
      <c r="O89" s="246"/>
      <c r="P89" s="246"/>
      <c r="Q89" s="247"/>
      <c r="R89" s="247"/>
      <c r="S89" s="247"/>
      <c r="T89" s="247"/>
      <c r="U89" s="247"/>
      <c r="V89" s="247"/>
      <c r="W89" s="247"/>
      <c r="X89" s="247"/>
      <c r="Y89" s="247"/>
      <c r="Z89" s="247"/>
      <c r="AA89" s="247"/>
      <c r="AB89" s="247"/>
      <c r="AC89" s="247"/>
      <c r="AD89" s="247"/>
      <c r="AE89" s="247"/>
      <c r="AF89" s="247"/>
      <c r="AG89" s="247"/>
      <c r="AH89" s="247"/>
      <c r="AI89" s="247"/>
      <c r="AJ89" s="247"/>
      <c r="AK89" s="247"/>
      <c r="AL89" s="247"/>
      <c r="AM89" s="247"/>
      <c r="AN89" s="247"/>
      <c r="AO89" s="247"/>
      <c r="AP89" s="247"/>
      <c r="AQ89" s="247"/>
      <c r="AR89" s="247"/>
      <c r="AS89" s="247"/>
      <c r="AT89" s="247"/>
      <c r="AU89" s="247"/>
      <c r="AV89" s="247"/>
      <c r="AW89" s="247"/>
      <c r="AX89" s="247"/>
      <c r="AY89" s="247"/>
      <c r="AZ89" s="248"/>
      <c r="BA89" s="248"/>
      <c r="BB89" s="248"/>
      <c r="BC89" s="248"/>
      <c r="BD89" s="248"/>
      <c r="BE89" s="241"/>
      <c r="BF89" s="241"/>
      <c r="BG89" s="241"/>
      <c r="BH89" s="241"/>
      <c r="BI89" s="241"/>
      <c r="BJ89" s="241"/>
      <c r="BK89" s="241"/>
      <c r="BL89" s="241"/>
      <c r="BM89" s="241"/>
      <c r="BN89" s="241"/>
      <c r="BO89" s="241"/>
      <c r="BP89" s="241"/>
      <c r="BQ89" s="238">
        <v>83</v>
      </c>
      <c r="BR89" s="243"/>
      <c r="BS89" s="895"/>
      <c r="BT89" s="896"/>
      <c r="BU89" s="896"/>
      <c r="BV89" s="896"/>
      <c r="BW89" s="896"/>
      <c r="BX89" s="896"/>
      <c r="BY89" s="896"/>
      <c r="BZ89" s="896"/>
      <c r="CA89" s="896"/>
      <c r="CB89" s="896"/>
      <c r="CC89" s="896"/>
      <c r="CD89" s="896"/>
      <c r="CE89" s="896"/>
      <c r="CF89" s="896"/>
      <c r="CG89" s="901"/>
      <c r="CH89" s="898"/>
      <c r="CI89" s="899"/>
      <c r="CJ89" s="899"/>
      <c r="CK89" s="899"/>
      <c r="CL89" s="900"/>
      <c r="CM89" s="898"/>
      <c r="CN89" s="899"/>
      <c r="CO89" s="899"/>
      <c r="CP89" s="899"/>
      <c r="CQ89" s="900"/>
      <c r="CR89" s="898"/>
      <c r="CS89" s="899"/>
      <c r="CT89" s="899"/>
      <c r="CU89" s="899"/>
      <c r="CV89" s="900"/>
      <c r="CW89" s="898"/>
      <c r="CX89" s="899"/>
      <c r="CY89" s="899"/>
      <c r="CZ89" s="899"/>
      <c r="DA89" s="900"/>
      <c r="DB89" s="898"/>
      <c r="DC89" s="899"/>
      <c r="DD89" s="899"/>
      <c r="DE89" s="899"/>
      <c r="DF89" s="900"/>
      <c r="DG89" s="898"/>
      <c r="DH89" s="899"/>
      <c r="DI89" s="899"/>
      <c r="DJ89" s="899"/>
      <c r="DK89" s="900"/>
      <c r="DL89" s="898"/>
      <c r="DM89" s="899"/>
      <c r="DN89" s="899"/>
      <c r="DO89" s="899"/>
      <c r="DP89" s="900"/>
      <c r="DQ89" s="898"/>
      <c r="DR89" s="899"/>
      <c r="DS89" s="899"/>
      <c r="DT89" s="899"/>
      <c r="DU89" s="900"/>
      <c r="DV89" s="895"/>
      <c r="DW89" s="896"/>
      <c r="DX89" s="896"/>
      <c r="DY89" s="896"/>
      <c r="DZ89" s="897"/>
      <c r="EA89" s="230"/>
    </row>
    <row r="90" spans="1:131" ht="26.25" hidden="1" customHeight="1" x14ac:dyDescent="0.2">
      <c r="A90" s="245"/>
      <c r="B90" s="246"/>
      <c r="C90" s="246"/>
      <c r="D90" s="246"/>
      <c r="E90" s="246"/>
      <c r="F90" s="246"/>
      <c r="G90" s="246"/>
      <c r="H90" s="246"/>
      <c r="I90" s="246"/>
      <c r="J90" s="246"/>
      <c r="K90" s="246"/>
      <c r="L90" s="246"/>
      <c r="M90" s="246"/>
      <c r="N90" s="246"/>
      <c r="O90" s="246"/>
      <c r="P90" s="246"/>
      <c r="Q90" s="247"/>
      <c r="R90" s="247"/>
      <c r="S90" s="247"/>
      <c r="T90" s="247"/>
      <c r="U90" s="247"/>
      <c r="V90" s="247"/>
      <c r="W90" s="247"/>
      <c r="X90" s="247"/>
      <c r="Y90" s="247"/>
      <c r="Z90" s="247"/>
      <c r="AA90" s="247"/>
      <c r="AB90" s="247"/>
      <c r="AC90" s="247"/>
      <c r="AD90" s="247"/>
      <c r="AE90" s="247"/>
      <c r="AF90" s="247"/>
      <c r="AG90" s="247"/>
      <c r="AH90" s="247"/>
      <c r="AI90" s="247"/>
      <c r="AJ90" s="247"/>
      <c r="AK90" s="247"/>
      <c r="AL90" s="247"/>
      <c r="AM90" s="247"/>
      <c r="AN90" s="247"/>
      <c r="AO90" s="247"/>
      <c r="AP90" s="247"/>
      <c r="AQ90" s="247"/>
      <c r="AR90" s="247"/>
      <c r="AS90" s="247"/>
      <c r="AT90" s="247"/>
      <c r="AU90" s="247"/>
      <c r="AV90" s="247"/>
      <c r="AW90" s="247"/>
      <c r="AX90" s="247"/>
      <c r="AY90" s="247"/>
      <c r="AZ90" s="248"/>
      <c r="BA90" s="248"/>
      <c r="BB90" s="248"/>
      <c r="BC90" s="248"/>
      <c r="BD90" s="248"/>
      <c r="BE90" s="241"/>
      <c r="BF90" s="241"/>
      <c r="BG90" s="241"/>
      <c r="BH90" s="241"/>
      <c r="BI90" s="241"/>
      <c r="BJ90" s="241"/>
      <c r="BK90" s="241"/>
      <c r="BL90" s="241"/>
      <c r="BM90" s="241"/>
      <c r="BN90" s="241"/>
      <c r="BO90" s="241"/>
      <c r="BP90" s="241"/>
      <c r="BQ90" s="238">
        <v>84</v>
      </c>
      <c r="BR90" s="243"/>
      <c r="BS90" s="895"/>
      <c r="BT90" s="896"/>
      <c r="BU90" s="896"/>
      <c r="BV90" s="896"/>
      <c r="BW90" s="896"/>
      <c r="BX90" s="896"/>
      <c r="BY90" s="896"/>
      <c r="BZ90" s="896"/>
      <c r="CA90" s="896"/>
      <c r="CB90" s="896"/>
      <c r="CC90" s="896"/>
      <c r="CD90" s="896"/>
      <c r="CE90" s="896"/>
      <c r="CF90" s="896"/>
      <c r="CG90" s="901"/>
      <c r="CH90" s="898"/>
      <c r="CI90" s="899"/>
      <c r="CJ90" s="899"/>
      <c r="CK90" s="899"/>
      <c r="CL90" s="900"/>
      <c r="CM90" s="898"/>
      <c r="CN90" s="899"/>
      <c r="CO90" s="899"/>
      <c r="CP90" s="899"/>
      <c r="CQ90" s="900"/>
      <c r="CR90" s="898"/>
      <c r="CS90" s="899"/>
      <c r="CT90" s="899"/>
      <c r="CU90" s="899"/>
      <c r="CV90" s="900"/>
      <c r="CW90" s="898"/>
      <c r="CX90" s="899"/>
      <c r="CY90" s="899"/>
      <c r="CZ90" s="899"/>
      <c r="DA90" s="900"/>
      <c r="DB90" s="898"/>
      <c r="DC90" s="899"/>
      <c r="DD90" s="899"/>
      <c r="DE90" s="899"/>
      <c r="DF90" s="900"/>
      <c r="DG90" s="898"/>
      <c r="DH90" s="899"/>
      <c r="DI90" s="899"/>
      <c r="DJ90" s="899"/>
      <c r="DK90" s="900"/>
      <c r="DL90" s="898"/>
      <c r="DM90" s="899"/>
      <c r="DN90" s="899"/>
      <c r="DO90" s="899"/>
      <c r="DP90" s="900"/>
      <c r="DQ90" s="898"/>
      <c r="DR90" s="899"/>
      <c r="DS90" s="899"/>
      <c r="DT90" s="899"/>
      <c r="DU90" s="900"/>
      <c r="DV90" s="895"/>
      <c r="DW90" s="896"/>
      <c r="DX90" s="896"/>
      <c r="DY90" s="896"/>
      <c r="DZ90" s="897"/>
      <c r="EA90" s="230"/>
    </row>
    <row r="91" spans="1:131" ht="26.25" hidden="1" customHeight="1" x14ac:dyDescent="0.2">
      <c r="A91" s="245"/>
      <c r="B91" s="246"/>
      <c r="C91" s="246"/>
      <c r="D91" s="246"/>
      <c r="E91" s="246"/>
      <c r="F91" s="246"/>
      <c r="G91" s="246"/>
      <c r="H91" s="246"/>
      <c r="I91" s="246"/>
      <c r="J91" s="246"/>
      <c r="K91" s="246"/>
      <c r="L91" s="246"/>
      <c r="M91" s="246"/>
      <c r="N91" s="246"/>
      <c r="O91" s="246"/>
      <c r="P91" s="246"/>
      <c r="Q91" s="247"/>
      <c r="R91" s="247"/>
      <c r="S91" s="247"/>
      <c r="T91" s="247"/>
      <c r="U91" s="247"/>
      <c r="V91" s="247"/>
      <c r="W91" s="247"/>
      <c r="X91" s="247"/>
      <c r="Y91" s="247"/>
      <c r="Z91" s="247"/>
      <c r="AA91" s="247"/>
      <c r="AB91" s="247"/>
      <c r="AC91" s="247"/>
      <c r="AD91" s="247"/>
      <c r="AE91" s="247"/>
      <c r="AF91" s="247"/>
      <c r="AG91" s="247"/>
      <c r="AH91" s="247"/>
      <c r="AI91" s="247"/>
      <c r="AJ91" s="247"/>
      <c r="AK91" s="247"/>
      <c r="AL91" s="247"/>
      <c r="AM91" s="247"/>
      <c r="AN91" s="247"/>
      <c r="AO91" s="247"/>
      <c r="AP91" s="247"/>
      <c r="AQ91" s="247"/>
      <c r="AR91" s="247"/>
      <c r="AS91" s="247"/>
      <c r="AT91" s="247"/>
      <c r="AU91" s="247"/>
      <c r="AV91" s="247"/>
      <c r="AW91" s="247"/>
      <c r="AX91" s="247"/>
      <c r="AY91" s="247"/>
      <c r="AZ91" s="248"/>
      <c r="BA91" s="248"/>
      <c r="BB91" s="248"/>
      <c r="BC91" s="248"/>
      <c r="BD91" s="248"/>
      <c r="BE91" s="241"/>
      <c r="BF91" s="241"/>
      <c r="BG91" s="241"/>
      <c r="BH91" s="241"/>
      <c r="BI91" s="241"/>
      <c r="BJ91" s="241"/>
      <c r="BK91" s="241"/>
      <c r="BL91" s="241"/>
      <c r="BM91" s="241"/>
      <c r="BN91" s="241"/>
      <c r="BO91" s="241"/>
      <c r="BP91" s="241"/>
      <c r="BQ91" s="238">
        <v>85</v>
      </c>
      <c r="BR91" s="243"/>
      <c r="BS91" s="895"/>
      <c r="BT91" s="896"/>
      <c r="BU91" s="896"/>
      <c r="BV91" s="896"/>
      <c r="BW91" s="896"/>
      <c r="BX91" s="896"/>
      <c r="BY91" s="896"/>
      <c r="BZ91" s="896"/>
      <c r="CA91" s="896"/>
      <c r="CB91" s="896"/>
      <c r="CC91" s="896"/>
      <c r="CD91" s="896"/>
      <c r="CE91" s="896"/>
      <c r="CF91" s="896"/>
      <c r="CG91" s="901"/>
      <c r="CH91" s="898"/>
      <c r="CI91" s="899"/>
      <c r="CJ91" s="899"/>
      <c r="CK91" s="899"/>
      <c r="CL91" s="900"/>
      <c r="CM91" s="898"/>
      <c r="CN91" s="899"/>
      <c r="CO91" s="899"/>
      <c r="CP91" s="899"/>
      <c r="CQ91" s="900"/>
      <c r="CR91" s="898"/>
      <c r="CS91" s="899"/>
      <c r="CT91" s="899"/>
      <c r="CU91" s="899"/>
      <c r="CV91" s="900"/>
      <c r="CW91" s="898"/>
      <c r="CX91" s="899"/>
      <c r="CY91" s="899"/>
      <c r="CZ91" s="899"/>
      <c r="DA91" s="900"/>
      <c r="DB91" s="898"/>
      <c r="DC91" s="899"/>
      <c r="DD91" s="899"/>
      <c r="DE91" s="899"/>
      <c r="DF91" s="900"/>
      <c r="DG91" s="898"/>
      <c r="DH91" s="899"/>
      <c r="DI91" s="899"/>
      <c r="DJ91" s="899"/>
      <c r="DK91" s="900"/>
      <c r="DL91" s="898"/>
      <c r="DM91" s="899"/>
      <c r="DN91" s="899"/>
      <c r="DO91" s="899"/>
      <c r="DP91" s="900"/>
      <c r="DQ91" s="898"/>
      <c r="DR91" s="899"/>
      <c r="DS91" s="899"/>
      <c r="DT91" s="899"/>
      <c r="DU91" s="900"/>
      <c r="DV91" s="895"/>
      <c r="DW91" s="896"/>
      <c r="DX91" s="896"/>
      <c r="DY91" s="896"/>
      <c r="DZ91" s="897"/>
      <c r="EA91" s="230"/>
    </row>
    <row r="92" spans="1:131" ht="26.25" hidden="1" customHeight="1" x14ac:dyDescent="0.2">
      <c r="A92" s="245"/>
      <c r="B92" s="246"/>
      <c r="C92" s="246"/>
      <c r="D92" s="246"/>
      <c r="E92" s="246"/>
      <c r="F92" s="246"/>
      <c r="G92" s="246"/>
      <c r="H92" s="246"/>
      <c r="I92" s="246"/>
      <c r="J92" s="246"/>
      <c r="K92" s="246"/>
      <c r="L92" s="246"/>
      <c r="M92" s="246"/>
      <c r="N92" s="246"/>
      <c r="O92" s="246"/>
      <c r="P92" s="246"/>
      <c r="Q92" s="247"/>
      <c r="R92" s="247"/>
      <c r="S92" s="247"/>
      <c r="T92" s="247"/>
      <c r="U92" s="247"/>
      <c r="V92" s="247"/>
      <c r="W92" s="247"/>
      <c r="X92" s="247"/>
      <c r="Y92" s="247"/>
      <c r="Z92" s="247"/>
      <c r="AA92" s="247"/>
      <c r="AB92" s="247"/>
      <c r="AC92" s="247"/>
      <c r="AD92" s="247"/>
      <c r="AE92" s="247"/>
      <c r="AF92" s="247"/>
      <c r="AG92" s="247"/>
      <c r="AH92" s="247"/>
      <c r="AI92" s="247"/>
      <c r="AJ92" s="247"/>
      <c r="AK92" s="247"/>
      <c r="AL92" s="247"/>
      <c r="AM92" s="247"/>
      <c r="AN92" s="247"/>
      <c r="AO92" s="247"/>
      <c r="AP92" s="247"/>
      <c r="AQ92" s="247"/>
      <c r="AR92" s="247"/>
      <c r="AS92" s="247"/>
      <c r="AT92" s="247"/>
      <c r="AU92" s="247"/>
      <c r="AV92" s="247"/>
      <c r="AW92" s="247"/>
      <c r="AX92" s="247"/>
      <c r="AY92" s="247"/>
      <c r="AZ92" s="248"/>
      <c r="BA92" s="248"/>
      <c r="BB92" s="248"/>
      <c r="BC92" s="248"/>
      <c r="BD92" s="248"/>
      <c r="BE92" s="241"/>
      <c r="BF92" s="241"/>
      <c r="BG92" s="241"/>
      <c r="BH92" s="241"/>
      <c r="BI92" s="241"/>
      <c r="BJ92" s="241"/>
      <c r="BK92" s="241"/>
      <c r="BL92" s="241"/>
      <c r="BM92" s="241"/>
      <c r="BN92" s="241"/>
      <c r="BO92" s="241"/>
      <c r="BP92" s="241"/>
      <c r="BQ92" s="238">
        <v>86</v>
      </c>
      <c r="BR92" s="243"/>
      <c r="BS92" s="895"/>
      <c r="BT92" s="896"/>
      <c r="BU92" s="896"/>
      <c r="BV92" s="896"/>
      <c r="BW92" s="896"/>
      <c r="BX92" s="896"/>
      <c r="BY92" s="896"/>
      <c r="BZ92" s="896"/>
      <c r="CA92" s="896"/>
      <c r="CB92" s="896"/>
      <c r="CC92" s="896"/>
      <c r="CD92" s="896"/>
      <c r="CE92" s="896"/>
      <c r="CF92" s="896"/>
      <c r="CG92" s="901"/>
      <c r="CH92" s="898"/>
      <c r="CI92" s="899"/>
      <c r="CJ92" s="899"/>
      <c r="CK92" s="899"/>
      <c r="CL92" s="900"/>
      <c r="CM92" s="898"/>
      <c r="CN92" s="899"/>
      <c r="CO92" s="899"/>
      <c r="CP92" s="899"/>
      <c r="CQ92" s="900"/>
      <c r="CR92" s="898"/>
      <c r="CS92" s="899"/>
      <c r="CT92" s="899"/>
      <c r="CU92" s="899"/>
      <c r="CV92" s="900"/>
      <c r="CW92" s="898"/>
      <c r="CX92" s="899"/>
      <c r="CY92" s="899"/>
      <c r="CZ92" s="899"/>
      <c r="DA92" s="900"/>
      <c r="DB92" s="898"/>
      <c r="DC92" s="899"/>
      <c r="DD92" s="899"/>
      <c r="DE92" s="899"/>
      <c r="DF92" s="900"/>
      <c r="DG92" s="898"/>
      <c r="DH92" s="899"/>
      <c r="DI92" s="899"/>
      <c r="DJ92" s="899"/>
      <c r="DK92" s="900"/>
      <c r="DL92" s="898"/>
      <c r="DM92" s="899"/>
      <c r="DN92" s="899"/>
      <c r="DO92" s="899"/>
      <c r="DP92" s="900"/>
      <c r="DQ92" s="898"/>
      <c r="DR92" s="899"/>
      <c r="DS92" s="899"/>
      <c r="DT92" s="899"/>
      <c r="DU92" s="900"/>
      <c r="DV92" s="895"/>
      <c r="DW92" s="896"/>
      <c r="DX92" s="896"/>
      <c r="DY92" s="896"/>
      <c r="DZ92" s="897"/>
      <c r="EA92" s="230"/>
    </row>
    <row r="93" spans="1:131" ht="26.25" hidden="1" customHeight="1" x14ac:dyDescent="0.2">
      <c r="A93" s="245"/>
      <c r="B93" s="246"/>
      <c r="C93" s="246"/>
      <c r="D93" s="246"/>
      <c r="E93" s="246"/>
      <c r="F93" s="246"/>
      <c r="G93" s="246"/>
      <c r="H93" s="246"/>
      <c r="I93" s="246"/>
      <c r="J93" s="246"/>
      <c r="K93" s="246"/>
      <c r="L93" s="246"/>
      <c r="M93" s="246"/>
      <c r="N93" s="246"/>
      <c r="O93" s="246"/>
      <c r="P93" s="246"/>
      <c r="Q93" s="247"/>
      <c r="R93" s="247"/>
      <c r="S93" s="247"/>
      <c r="T93" s="247"/>
      <c r="U93" s="247"/>
      <c r="V93" s="247"/>
      <c r="W93" s="247"/>
      <c r="X93" s="247"/>
      <c r="Y93" s="247"/>
      <c r="Z93" s="247"/>
      <c r="AA93" s="247"/>
      <c r="AB93" s="247"/>
      <c r="AC93" s="247"/>
      <c r="AD93" s="247"/>
      <c r="AE93" s="247"/>
      <c r="AF93" s="247"/>
      <c r="AG93" s="247"/>
      <c r="AH93" s="247"/>
      <c r="AI93" s="247"/>
      <c r="AJ93" s="247"/>
      <c r="AK93" s="247"/>
      <c r="AL93" s="247"/>
      <c r="AM93" s="247"/>
      <c r="AN93" s="247"/>
      <c r="AO93" s="247"/>
      <c r="AP93" s="247"/>
      <c r="AQ93" s="247"/>
      <c r="AR93" s="247"/>
      <c r="AS93" s="247"/>
      <c r="AT93" s="247"/>
      <c r="AU93" s="247"/>
      <c r="AV93" s="247"/>
      <c r="AW93" s="247"/>
      <c r="AX93" s="247"/>
      <c r="AY93" s="247"/>
      <c r="AZ93" s="248"/>
      <c r="BA93" s="248"/>
      <c r="BB93" s="248"/>
      <c r="BC93" s="248"/>
      <c r="BD93" s="248"/>
      <c r="BE93" s="241"/>
      <c r="BF93" s="241"/>
      <c r="BG93" s="241"/>
      <c r="BH93" s="241"/>
      <c r="BI93" s="241"/>
      <c r="BJ93" s="241"/>
      <c r="BK93" s="241"/>
      <c r="BL93" s="241"/>
      <c r="BM93" s="241"/>
      <c r="BN93" s="241"/>
      <c r="BO93" s="241"/>
      <c r="BP93" s="241"/>
      <c r="BQ93" s="238">
        <v>87</v>
      </c>
      <c r="BR93" s="243"/>
      <c r="BS93" s="895"/>
      <c r="BT93" s="896"/>
      <c r="BU93" s="896"/>
      <c r="BV93" s="896"/>
      <c r="BW93" s="896"/>
      <c r="BX93" s="896"/>
      <c r="BY93" s="896"/>
      <c r="BZ93" s="896"/>
      <c r="CA93" s="896"/>
      <c r="CB93" s="896"/>
      <c r="CC93" s="896"/>
      <c r="CD93" s="896"/>
      <c r="CE93" s="896"/>
      <c r="CF93" s="896"/>
      <c r="CG93" s="901"/>
      <c r="CH93" s="898"/>
      <c r="CI93" s="899"/>
      <c r="CJ93" s="899"/>
      <c r="CK93" s="899"/>
      <c r="CL93" s="900"/>
      <c r="CM93" s="898"/>
      <c r="CN93" s="899"/>
      <c r="CO93" s="899"/>
      <c r="CP93" s="899"/>
      <c r="CQ93" s="900"/>
      <c r="CR93" s="898"/>
      <c r="CS93" s="899"/>
      <c r="CT93" s="899"/>
      <c r="CU93" s="899"/>
      <c r="CV93" s="900"/>
      <c r="CW93" s="898"/>
      <c r="CX93" s="899"/>
      <c r="CY93" s="899"/>
      <c r="CZ93" s="899"/>
      <c r="DA93" s="900"/>
      <c r="DB93" s="898"/>
      <c r="DC93" s="899"/>
      <c r="DD93" s="899"/>
      <c r="DE93" s="899"/>
      <c r="DF93" s="900"/>
      <c r="DG93" s="898"/>
      <c r="DH93" s="899"/>
      <c r="DI93" s="899"/>
      <c r="DJ93" s="899"/>
      <c r="DK93" s="900"/>
      <c r="DL93" s="898"/>
      <c r="DM93" s="899"/>
      <c r="DN93" s="899"/>
      <c r="DO93" s="899"/>
      <c r="DP93" s="900"/>
      <c r="DQ93" s="898"/>
      <c r="DR93" s="899"/>
      <c r="DS93" s="899"/>
      <c r="DT93" s="899"/>
      <c r="DU93" s="900"/>
      <c r="DV93" s="895"/>
      <c r="DW93" s="896"/>
      <c r="DX93" s="896"/>
      <c r="DY93" s="896"/>
      <c r="DZ93" s="897"/>
      <c r="EA93" s="230"/>
    </row>
    <row r="94" spans="1:131" ht="26.25" hidden="1" customHeight="1" x14ac:dyDescent="0.2">
      <c r="A94" s="245"/>
      <c r="B94" s="246"/>
      <c r="C94" s="246"/>
      <c r="D94" s="246"/>
      <c r="E94" s="246"/>
      <c r="F94" s="246"/>
      <c r="G94" s="246"/>
      <c r="H94" s="246"/>
      <c r="I94" s="246"/>
      <c r="J94" s="246"/>
      <c r="K94" s="246"/>
      <c r="L94" s="246"/>
      <c r="M94" s="246"/>
      <c r="N94" s="246"/>
      <c r="O94" s="246"/>
      <c r="P94" s="246"/>
      <c r="Q94" s="247"/>
      <c r="R94" s="247"/>
      <c r="S94" s="247"/>
      <c r="T94" s="247"/>
      <c r="U94" s="247"/>
      <c r="V94" s="247"/>
      <c r="W94" s="247"/>
      <c r="X94" s="247"/>
      <c r="Y94" s="247"/>
      <c r="Z94" s="247"/>
      <c r="AA94" s="247"/>
      <c r="AB94" s="247"/>
      <c r="AC94" s="247"/>
      <c r="AD94" s="247"/>
      <c r="AE94" s="247"/>
      <c r="AF94" s="247"/>
      <c r="AG94" s="247"/>
      <c r="AH94" s="247"/>
      <c r="AI94" s="247"/>
      <c r="AJ94" s="247"/>
      <c r="AK94" s="247"/>
      <c r="AL94" s="247"/>
      <c r="AM94" s="247"/>
      <c r="AN94" s="247"/>
      <c r="AO94" s="247"/>
      <c r="AP94" s="247"/>
      <c r="AQ94" s="247"/>
      <c r="AR94" s="247"/>
      <c r="AS94" s="247"/>
      <c r="AT94" s="247"/>
      <c r="AU94" s="247"/>
      <c r="AV94" s="247"/>
      <c r="AW94" s="247"/>
      <c r="AX94" s="247"/>
      <c r="AY94" s="247"/>
      <c r="AZ94" s="248"/>
      <c r="BA94" s="248"/>
      <c r="BB94" s="248"/>
      <c r="BC94" s="248"/>
      <c r="BD94" s="248"/>
      <c r="BE94" s="241"/>
      <c r="BF94" s="241"/>
      <c r="BG94" s="241"/>
      <c r="BH94" s="241"/>
      <c r="BI94" s="241"/>
      <c r="BJ94" s="241"/>
      <c r="BK94" s="241"/>
      <c r="BL94" s="241"/>
      <c r="BM94" s="241"/>
      <c r="BN94" s="241"/>
      <c r="BO94" s="241"/>
      <c r="BP94" s="241"/>
      <c r="BQ94" s="238">
        <v>88</v>
      </c>
      <c r="BR94" s="243"/>
      <c r="BS94" s="895"/>
      <c r="BT94" s="896"/>
      <c r="BU94" s="896"/>
      <c r="BV94" s="896"/>
      <c r="BW94" s="896"/>
      <c r="BX94" s="896"/>
      <c r="BY94" s="896"/>
      <c r="BZ94" s="896"/>
      <c r="CA94" s="896"/>
      <c r="CB94" s="896"/>
      <c r="CC94" s="896"/>
      <c r="CD94" s="896"/>
      <c r="CE94" s="896"/>
      <c r="CF94" s="896"/>
      <c r="CG94" s="901"/>
      <c r="CH94" s="898"/>
      <c r="CI94" s="899"/>
      <c r="CJ94" s="899"/>
      <c r="CK94" s="899"/>
      <c r="CL94" s="900"/>
      <c r="CM94" s="898"/>
      <c r="CN94" s="899"/>
      <c r="CO94" s="899"/>
      <c r="CP94" s="899"/>
      <c r="CQ94" s="900"/>
      <c r="CR94" s="898"/>
      <c r="CS94" s="899"/>
      <c r="CT94" s="899"/>
      <c r="CU94" s="899"/>
      <c r="CV94" s="900"/>
      <c r="CW94" s="898"/>
      <c r="CX94" s="899"/>
      <c r="CY94" s="899"/>
      <c r="CZ94" s="899"/>
      <c r="DA94" s="900"/>
      <c r="DB94" s="898"/>
      <c r="DC94" s="899"/>
      <c r="DD94" s="899"/>
      <c r="DE94" s="899"/>
      <c r="DF94" s="900"/>
      <c r="DG94" s="898"/>
      <c r="DH94" s="899"/>
      <c r="DI94" s="899"/>
      <c r="DJ94" s="899"/>
      <c r="DK94" s="900"/>
      <c r="DL94" s="898"/>
      <c r="DM94" s="899"/>
      <c r="DN94" s="899"/>
      <c r="DO94" s="899"/>
      <c r="DP94" s="900"/>
      <c r="DQ94" s="898"/>
      <c r="DR94" s="899"/>
      <c r="DS94" s="899"/>
      <c r="DT94" s="899"/>
      <c r="DU94" s="900"/>
      <c r="DV94" s="895"/>
      <c r="DW94" s="896"/>
      <c r="DX94" s="896"/>
      <c r="DY94" s="896"/>
      <c r="DZ94" s="897"/>
      <c r="EA94" s="230"/>
    </row>
    <row r="95" spans="1:131" ht="26.25" hidden="1" customHeight="1" x14ac:dyDescent="0.2">
      <c r="A95" s="245"/>
      <c r="B95" s="246"/>
      <c r="C95" s="246"/>
      <c r="D95" s="246"/>
      <c r="E95" s="246"/>
      <c r="F95" s="246"/>
      <c r="G95" s="246"/>
      <c r="H95" s="246"/>
      <c r="I95" s="246"/>
      <c r="J95" s="246"/>
      <c r="K95" s="246"/>
      <c r="L95" s="246"/>
      <c r="M95" s="246"/>
      <c r="N95" s="246"/>
      <c r="O95" s="246"/>
      <c r="P95" s="246"/>
      <c r="Q95" s="247"/>
      <c r="R95" s="247"/>
      <c r="S95" s="247"/>
      <c r="T95" s="247"/>
      <c r="U95" s="247"/>
      <c r="V95" s="247"/>
      <c r="W95" s="247"/>
      <c r="X95" s="247"/>
      <c r="Y95" s="247"/>
      <c r="Z95" s="247"/>
      <c r="AA95" s="247"/>
      <c r="AB95" s="247"/>
      <c r="AC95" s="247"/>
      <c r="AD95" s="247"/>
      <c r="AE95" s="247"/>
      <c r="AF95" s="247"/>
      <c r="AG95" s="247"/>
      <c r="AH95" s="247"/>
      <c r="AI95" s="247"/>
      <c r="AJ95" s="247"/>
      <c r="AK95" s="247"/>
      <c r="AL95" s="247"/>
      <c r="AM95" s="247"/>
      <c r="AN95" s="247"/>
      <c r="AO95" s="247"/>
      <c r="AP95" s="247"/>
      <c r="AQ95" s="247"/>
      <c r="AR95" s="247"/>
      <c r="AS95" s="247"/>
      <c r="AT95" s="247"/>
      <c r="AU95" s="247"/>
      <c r="AV95" s="247"/>
      <c r="AW95" s="247"/>
      <c r="AX95" s="247"/>
      <c r="AY95" s="247"/>
      <c r="AZ95" s="248"/>
      <c r="BA95" s="248"/>
      <c r="BB95" s="248"/>
      <c r="BC95" s="248"/>
      <c r="BD95" s="248"/>
      <c r="BE95" s="241"/>
      <c r="BF95" s="241"/>
      <c r="BG95" s="241"/>
      <c r="BH95" s="241"/>
      <c r="BI95" s="241"/>
      <c r="BJ95" s="241"/>
      <c r="BK95" s="241"/>
      <c r="BL95" s="241"/>
      <c r="BM95" s="241"/>
      <c r="BN95" s="241"/>
      <c r="BO95" s="241"/>
      <c r="BP95" s="241"/>
      <c r="BQ95" s="238">
        <v>89</v>
      </c>
      <c r="BR95" s="243"/>
      <c r="BS95" s="895"/>
      <c r="BT95" s="896"/>
      <c r="BU95" s="896"/>
      <c r="BV95" s="896"/>
      <c r="BW95" s="896"/>
      <c r="BX95" s="896"/>
      <c r="BY95" s="896"/>
      <c r="BZ95" s="896"/>
      <c r="CA95" s="896"/>
      <c r="CB95" s="896"/>
      <c r="CC95" s="896"/>
      <c r="CD95" s="896"/>
      <c r="CE95" s="896"/>
      <c r="CF95" s="896"/>
      <c r="CG95" s="901"/>
      <c r="CH95" s="898"/>
      <c r="CI95" s="899"/>
      <c r="CJ95" s="899"/>
      <c r="CK95" s="899"/>
      <c r="CL95" s="900"/>
      <c r="CM95" s="898"/>
      <c r="CN95" s="899"/>
      <c r="CO95" s="899"/>
      <c r="CP95" s="899"/>
      <c r="CQ95" s="900"/>
      <c r="CR95" s="898"/>
      <c r="CS95" s="899"/>
      <c r="CT95" s="899"/>
      <c r="CU95" s="899"/>
      <c r="CV95" s="900"/>
      <c r="CW95" s="898"/>
      <c r="CX95" s="899"/>
      <c r="CY95" s="899"/>
      <c r="CZ95" s="899"/>
      <c r="DA95" s="900"/>
      <c r="DB95" s="898"/>
      <c r="DC95" s="899"/>
      <c r="DD95" s="899"/>
      <c r="DE95" s="899"/>
      <c r="DF95" s="900"/>
      <c r="DG95" s="898"/>
      <c r="DH95" s="899"/>
      <c r="DI95" s="899"/>
      <c r="DJ95" s="899"/>
      <c r="DK95" s="900"/>
      <c r="DL95" s="898"/>
      <c r="DM95" s="899"/>
      <c r="DN95" s="899"/>
      <c r="DO95" s="899"/>
      <c r="DP95" s="900"/>
      <c r="DQ95" s="898"/>
      <c r="DR95" s="899"/>
      <c r="DS95" s="899"/>
      <c r="DT95" s="899"/>
      <c r="DU95" s="900"/>
      <c r="DV95" s="895"/>
      <c r="DW95" s="896"/>
      <c r="DX95" s="896"/>
      <c r="DY95" s="896"/>
      <c r="DZ95" s="897"/>
      <c r="EA95" s="230"/>
    </row>
    <row r="96" spans="1:131" ht="26.25" hidden="1" customHeight="1" x14ac:dyDescent="0.2">
      <c r="A96" s="245"/>
      <c r="B96" s="246"/>
      <c r="C96" s="246"/>
      <c r="D96" s="246"/>
      <c r="E96" s="246"/>
      <c r="F96" s="246"/>
      <c r="G96" s="246"/>
      <c r="H96" s="246"/>
      <c r="I96" s="246"/>
      <c r="J96" s="246"/>
      <c r="K96" s="246"/>
      <c r="L96" s="246"/>
      <c r="M96" s="246"/>
      <c r="N96" s="246"/>
      <c r="O96" s="246"/>
      <c r="P96" s="246"/>
      <c r="Q96" s="247"/>
      <c r="R96" s="247"/>
      <c r="S96" s="247"/>
      <c r="T96" s="247"/>
      <c r="U96" s="247"/>
      <c r="V96" s="247"/>
      <c r="W96" s="247"/>
      <c r="X96" s="247"/>
      <c r="Y96" s="247"/>
      <c r="Z96" s="247"/>
      <c r="AA96" s="247"/>
      <c r="AB96" s="247"/>
      <c r="AC96" s="247"/>
      <c r="AD96" s="247"/>
      <c r="AE96" s="247"/>
      <c r="AF96" s="247"/>
      <c r="AG96" s="247"/>
      <c r="AH96" s="247"/>
      <c r="AI96" s="247"/>
      <c r="AJ96" s="247"/>
      <c r="AK96" s="247"/>
      <c r="AL96" s="247"/>
      <c r="AM96" s="247"/>
      <c r="AN96" s="247"/>
      <c r="AO96" s="247"/>
      <c r="AP96" s="247"/>
      <c r="AQ96" s="247"/>
      <c r="AR96" s="247"/>
      <c r="AS96" s="247"/>
      <c r="AT96" s="247"/>
      <c r="AU96" s="247"/>
      <c r="AV96" s="247"/>
      <c r="AW96" s="247"/>
      <c r="AX96" s="247"/>
      <c r="AY96" s="247"/>
      <c r="AZ96" s="248"/>
      <c r="BA96" s="248"/>
      <c r="BB96" s="248"/>
      <c r="BC96" s="248"/>
      <c r="BD96" s="248"/>
      <c r="BE96" s="241"/>
      <c r="BF96" s="241"/>
      <c r="BG96" s="241"/>
      <c r="BH96" s="241"/>
      <c r="BI96" s="241"/>
      <c r="BJ96" s="241"/>
      <c r="BK96" s="241"/>
      <c r="BL96" s="241"/>
      <c r="BM96" s="241"/>
      <c r="BN96" s="241"/>
      <c r="BO96" s="241"/>
      <c r="BP96" s="241"/>
      <c r="BQ96" s="238">
        <v>90</v>
      </c>
      <c r="BR96" s="243"/>
      <c r="BS96" s="895"/>
      <c r="BT96" s="896"/>
      <c r="BU96" s="896"/>
      <c r="BV96" s="896"/>
      <c r="BW96" s="896"/>
      <c r="BX96" s="896"/>
      <c r="BY96" s="896"/>
      <c r="BZ96" s="896"/>
      <c r="CA96" s="896"/>
      <c r="CB96" s="896"/>
      <c r="CC96" s="896"/>
      <c r="CD96" s="896"/>
      <c r="CE96" s="896"/>
      <c r="CF96" s="896"/>
      <c r="CG96" s="901"/>
      <c r="CH96" s="898"/>
      <c r="CI96" s="899"/>
      <c r="CJ96" s="899"/>
      <c r="CK96" s="899"/>
      <c r="CL96" s="900"/>
      <c r="CM96" s="898"/>
      <c r="CN96" s="899"/>
      <c r="CO96" s="899"/>
      <c r="CP96" s="899"/>
      <c r="CQ96" s="900"/>
      <c r="CR96" s="898"/>
      <c r="CS96" s="899"/>
      <c r="CT96" s="899"/>
      <c r="CU96" s="899"/>
      <c r="CV96" s="900"/>
      <c r="CW96" s="898"/>
      <c r="CX96" s="899"/>
      <c r="CY96" s="899"/>
      <c r="CZ96" s="899"/>
      <c r="DA96" s="900"/>
      <c r="DB96" s="898"/>
      <c r="DC96" s="899"/>
      <c r="DD96" s="899"/>
      <c r="DE96" s="899"/>
      <c r="DF96" s="900"/>
      <c r="DG96" s="898"/>
      <c r="DH96" s="899"/>
      <c r="DI96" s="899"/>
      <c r="DJ96" s="899"/>
      <c r="DK96" s="900"/>
      <c r="DL96" s="898"/>
      <c r="DM96" s="899"/>
      <c r="DN96" s="899"/>
      <c r="DO96" s="899"/>
      <c r="DP96" s="900"/>
      <c r="DQ96" s="898"/>
      <c r="DR96" s="899"/>
      <c r="DS96" s="899"/>
      <c r="DT96" s="899"/>
      <c r="DU96" s="900"/>
      <c r="DV96" s="895"/>
      <c r="DW96" s="896"/>
      <c r="DX96" s="896"/>
      <c r="DY96" s="896"/>
      <c r="DZ96" s="897"/>
      <c r="EA96" s="230"/>
    </row>
    <row r="97" spans="1:131" ht="26.25" hidden="1" customHeight="1" x14ac:dyDescent="0.2">
      <c r="A97" s="245"/>
      <c r="B97" s="246"/>
      <c r="C97" s="246"/>
      <c r="D97" s="246"/>
      <c r="E97" s="246"/>
      <c r="F97" s="246"/>
      <c r="G97" s="246"/>
      <c r="H97" s="246"/>
      <c r="I97" s="246"/>
      <c r="J97" s="246"/>
      <c r="K97" s="246"/>
      <c r="L97" s="246"/>
      <c r="M97" s="246"/>
      <c r="N97" s="246"/>
      <c r="O97" s="246"/>
      <c r="P97" s="246"/>
      <c r="Q97" s="247"/>
      <c r="R97" s="247"/>
      <c r="S97" s="247"/>
      <c r="T97" s="247"/>
      <c r="U97" s="247"/>
      <c r="V97" s="247"/>
      <c r="W97" s="247"/>
      <c r="X97" s="247"/>
      <c r="Y97" s="247"/>
      <c r="Z97" s="247"/>
      <c r="AA97" s="247"/>
      <c r="AB97" s="247"/>
      <c r="AC97" s="247"/>
      <c r="AD97" s="247"/>
      <c r="AE97" s="247"/>
      <c r="AF97" s="247"/>
      <c r="AG97" s="247"/>
      <c r="AH97" s="247"/>
      <c r="AI97" s="247"/>
      <c r="AJ97" s="247"/>
      <c r="AK97" s="247"/>
      <c r="AL97" s="247"/>
      <c r="AM97" s="247"/>
      <c r="AN97" s="247"/>
      <c r="AO97" s="247"/>
      <c r="AP97" s="247"/>
      <c r="AQ97" s="247"/>
      <c r="AR97" s="247"/>
      <c r="AS97" s="247"/>
      <c r="AT97" s="247"/>
      <c r="AU97" s="247"/>
      <c r="AV97" s="247"/>
      <c r="AW97" s="247"/>
      <c r="AX97" s="247"/>
      <c r="AY97" s="247"/>
      <c r="AZ97" s="248"/>
      <c r="BA97" s="248"/>
      <c r="BB97" s="248"/>
      <c r="BC97" s="248"/>
      <c r="BD97" s="248"/>
      <c r="BE97" s="241"/>
      <c r="BF97" s="241"/>
      <c r="BG97" s="241"/>
      <c r="BH97" s="241"/>
      <c r="BI97" s="241"/>
      <c r="BJ97" s="241"/>
      <c r="BK97" s="241"/>
      <c r="BL97" s="241"/>
      <c r="BM97" s="241"/>
      <c r="BN97" s="241"/>
      <c r="BO97" s="241"/>
      <c r="BP97" s="241"/>
      <c r="BQ97" s="238">
        <v>91</v>
      </c>
      <c r="BR97" s="243"/>
      <c r="BS97" s="895"/>
      <c r="BT97" s="896"/>
      <c r="BU97" s="896"/>
      <c r="BV97" s="896"/>
      <c r="BW97" s="896"/>
      <c r="BX97" s="896"/>
      <c r="BY97" s="896"/>
      <c r="BZ97" s="896"/>
      <c r="CA97" s="896"/>
      <c r="CB97" s="896"/>
      <c r="CC97" s="896"/>
      <c r="CD97" s="896"/>
      <c r="CE97" s="896"/>
      <c r="CF97" s="896"/>
      <c r="CG97" s="901"/>
      <c r="CH97" s="898"/>
      <c r="CI97" s="899"/>
      <c r="CJ97" s="899"/>
      <c r="CK97" s="899"/>
      <c r="CL97" s="900"/>
      <c r="CM97" s="898"/>
      <c r="CN97" s="899"/>
      <c r="CO97" s="899"/>
      <c r="CP97" s="899"/>
      <c r="CQ97" s="900"/>
      <c r="CR97" s="898"/>
      <c r="CS97" s="899"/>
      <c r="CT97" s="899"/>
      <c r="CU97" s="899"/>
      <c r="CV97" s="900"/>
      <c r="CW97" s="898"/>
      <c r="CX97" s="899"/>
      <c r="CY97" s="899"/>
      <c r="CZ97" s="899"/>
      <c r="DA97" s="900"/>
      <c r="DB97" s="898"/>
      <c r="DC97" s="899"/>
      <c r="DD97" s="899"/>
      <c r="DE97" s="899"/>
      <c r="DF97" s="900"/>
      <c r="DG97" s="898"/>
      <c r="DH97" s="899"/>
      <c r="DI97" s="899"/>
      <c r="DJ97" s="899"/>
      <c r="DK97" s="900"/>
      <c r="DL97" s="898"/>
      <c r="DM97" s="899"/>
      <c r="DN97" s="899"/>
      <c r="DO97" s="899"/>
      <c r="DP97" s="900"/>
      <c r="DQ97" s="898"/>
      <c r="DR97" s="899"/>
      <c r="DS97" s="899"/>
      <c r="DT97" s="899"/>
      <c r="DU97" s="900"/>
      <c r="DV97" s="895"/>
      <c r="DW97" s="896"/>
      <c r="DX97" s="896"/>
      <c r="DY97" s="896"/>
      <c r="DZ97" s="897"/>
      <c r="EA97" s="230"/>
    </row>
    <row r="98" spans="1:131" ht="26.25" hidden="1" customHeight="1" x14ac:dyDescent="0.2">
      <c r="A98" s="245"/>
      <c r="B98" s="246"/>
      <c r="C98" s="246"/>
      <c r="D98" s="246"/>
      <c r="E98" s="246"/>
      <c r="F98" s="246"/>
      <c r="G98" s="246"/>
      <c r="H98" s="246"/>
      <c r="I98" s="246"/>
      <c r="J98" s="246"/>
      <c r="K98" s="246"/>
      <c r="L98" s="246"/>
      <c r="M98" s="246"/>
      <c r="N98" s="246"/>
      <c r="O98" s="246"/>
      <c r="P98" s="246"/>
      <c r="Q98" s="247"/>
      <c r="R98" s="247"/>
      <c r="S98" s="247"/>
      <c r="T98" s="247"/>
      <c r="U98" s="247"/>
      <c r="V98" s="247"/>
      <c r="W98" s="247"/>
      <c r="X98" s="247"/>
      <c r="Y98" s="247"/>
      <c r="Z98" s="247"/>
      <c r="AA98" s="247"/>
      <c r="AB98" s="247"/>
      <c r="AC98" s="247"/>
      <c r="AD98" s="247"/>
      <c r="AE98" s="247"/>
      <c r="AF98" s="247"/>
      <c r="AG98" s="247"/>
      <c r="AH98" s="247"/>
      <c r="AI98" s="247"/>
      <c r="AJ98" s="247"/>
      <c r="AK98" s="247"/>
      <c r="AL98" s="247"/>
      <c r="AM98" s="247"/>
      <c r="AN98" s="247"/>
      <c r="AO98" s="247"/>
      <c r="AP98" s="247"/>
      <c r="AQ98" s="247"/>
      <c r="AR98" s="247"/>
      <c r="AS98" s="247"/>
      <c r="AT98" s="247"/>
      <c r="AU98" s="247"/>
      <c r="AV98" s="247"/>
      <c r="AW98" s="247"/>
      <c r="AX98" s="247"/>
      <c r="AY98" s="247"/>
      <c r="AZ98" s="248"/>
      <c r="BA98" s="248"/>
      <c r="BB98" s="248"/>
      <c r="BC98" s="248"/>
      <c r="BD98" s="248"/>
      <c r="BE98" s="241"/>
      <c r="BF98" s="241"/>
      <c r="BG98" s="241"/>
      <c r="BH98" s="241"/>
      <c r="BI98" s="241"/>
      <c r="BJ98" s="241"/>
      <c r="BK98" s="241"/>
      <c r="BL98" s="241"/>
      <c r="BM98" s="241"/>
      <c r="BN98" s="241"/>
      <c r="BO98" s="241"/>
      <c r="BP98" s="241"/>
      <c r="BQ98" s="238">
        <v>92</v>
      </c>
      <c r="BR98" s="243"/>
      <c r="BS98" s="895"/>
      <c r="BT98" s="896"/>
      <c r="BU98" s="896"/>
      <c r="BV98" s="896"/>
      <c r="BW98" s="896"/>
      <c r="BX98" s="896"/>
      <c r="BY98" s="896"/>
      <c r="BZ98" s="896"/>
      <c r="CA98" s="896"/>
      <c r="CB98" s="896"/>
      <c r="CC98" s="896"/>
      <c r="CD98" s="896"/>
      <c r="CE98" s="896"/>
      <c r="CF98" s="896"/>
      <c r="CG98" s="901"/>
      <c r="CH98" s="898"/>
      <c r="CI98" s="899"/>
      <c r="CJ98" s="899"/>
      <c r="CK98" s="899"/>
      <c r="CL98" s="900"/>
      <c r="CM98" s="898"/>
      <c r="CN98" s="899"/>
      <c r="CO98" s="899"/>
      <c r="CP98" s="899"/>
      <c r="CQ98" s="900"/>
      <c r="CR98" s="898"/>
      <c r="CS98" s="899"/>
      <c r="CT98" s="899"/>
      <c r="CU98" s="899"/>
      <c r="CV98" s="900"/>
      <c r="CW98" s="898"/>
      <c r="CX98" s="899"/>
      <c r="CY98" s="899"/>
      <c r="CZ98" s="899"/>
      <c r="DA98" s="900"/>
      <c r="DB98" s="898"/>
      <c r="DC98" s="899"/>
      <c r="DD98" s="899"/>
      <c r="DE98" s="899"/>
      <c r="DF98" s="900"/>
      <c r="DG98" s="898"/>
      <c r="DH98" s="899"/>
      <c r="DI98" s="899"/>
      <c r="DJ98" s="899"/>
      <c r="DK98" s="900"/>
      <c r="DL98" s="898"/>
      <c r="DM98" s="899"/>
      <c r="DN98" s="899"/>
      <c r="DO98" s="899"/>
      <c r="DP98" s="900"/>
      <c r="DQ98" s="898"/>
      <c r="DR98" s="899"/>
      <c r="DS98" s="899"/>
      <c r="DT98" s="899"/>
      <c r="DU98" s="900"/>
      <c r="DV98" s="895"/>
      <c r="DW98" s="896"/>
      <c r="DX98" s="896"/>
      <c r="DY98" s="896"/>
      <c r="DZ98" s="897"/>
      <c r="EA98" s="230"/>
    </row>
    <row r="99" spans="1:131" ht="26.25" hidden="1" customHeight="1" x14ac:dyDescent="0.2">
      <c r="A99" s="245"/>
      <c r="B99" s="246"/>
      <c r="C99" s="246"/>
      <c r="D99" s="246"/>
      <c r="E99" s="246"/>
      <c r="F99" s="246"/>
      <c r="G99" s="246"/>
      <c r="H99" s="246"/>
      <c r="I99" s="246"/>
      <c r="J99" s="246"/>
      <c r="K99" s="246"/>
      <c r="L99" s="246"/>
      <c r="M99" s="246"/>
      <c r="N99" s="246"/>
      <c r="O99" s="246"/>
      <c r="P99" s="246"/>
      <c r="Q99" s="247"/>
      <c r="R99" s="247"/>
      <c r="S99" s="247"/>
      <c r="T99" s="247"/>
      <c r="U99" s="247"/>
      <c r="V99" s="247"/>
      <c r="W99" s="247"/>
      <c r="X99" s="247"/>
      <c r="Y99" s="247"/>
      <c r="Z99" s="247"/>
      <c r="AA99" s="247"/>
      <c r="AB99" s="247"/>
      <c r="AC99" s="247"/>
      <c r="AD99" s="247"/>
      <c r="AE99" s="247"/>
      <c r="AF99" s="247"/>
      <c r="AG99" s="247"/>
      <c r="AH99" s="247"/>
      <c r="AI99" s="247"/>
      <c r="AJ99" s="247"/>
      <c r="AK99" s="247"/>
      <c r="AL99" s="247"/>
      <c r="AM99" s="247"/>
      <c r="AN99" s="247"/>
      <c r="AO99" s="247"/>
      <c r="AP99" s="247"/>
      <c r="AQ99" s="247"/>
      <c r="AR99" s="247"/>
      <c r="AS99" s="247"/>
      <c r="AT99" s="247"/>
      <c r="AU99" s="247"/>
      <c r="AV99" s="247"/>
      <c r="AW99" s="247"/>
      <c r="AX99" s="247"/>
      <c r="AY99" s="247"/>
      <c r="AZ99" s="248"/>
      <c r="BA99" s="248"/>
      <c r="BB99" s="248"/>
      <c r="BC99" s="248"/>
      <c r="BD99" s="248"/>
      <c r="BE99" s="241"/>
      <c r="BF99" s="241"/>
      <c r="BG99" s="241"/>
      <c r="BH99" s="241"/>
      <c r="BI99" s="241"/>
      <c r="BJ99" s="241"/>
      <c r="BK99" s="241"/>
      <c r="BL99" s="241"/>
      <c r="BM99" s="241"/>
      <c r="BN99" s="241"/>
      <c r="BO99" s="241"/>
      <c r="BP99" s="241"/>
      <c r="BQ99" s="238">
        <v>93</v>
      </c>
      <c r="BR99" s="243"/>
      <c r="BS99" s="895"/>
      <c r="BT99" s="896"/>
      <c r="BU99" s="896"/>
      <c r="BV99" s="896"/>
      <c r="BW99" s="896"/>
      <c r="BX99" s="896"/>
      <c r="BY99" s="896"/>
      <c r="BZ99" s="896"/>
      <c r="CA99" s="896"/>
      <c r="CB99" s="896"/>
      <c r="CC99" s="896"/>
      <c r="CD99" s="896"/>
      <c r="CE99" s="896"/>
      <c r="CF99" s="896"/>
      <c r="CG99" s="901"/>
      <c r="CH99" s="898"/>
      <c r="CI99" s="899"/>
      <c r="CJ99" s="899"/>
      <c r="CK99" s="899"/>
      <c r="CL99" s="900"/>
      <c r="CM99" s="898"/>
      <c r="CN99" s="899"/>
      <c r="CO99" s="899"/>
      <c r="CP99" s="899"/>
      <c r="CQ99" s="900"/>
      <c r="CR99" s="898"/>
      <c r="CS99" s="899"/>
      <c r="CT99" s="899"/>
      <c r="CU99" s="899"/>
      <c r="CV99" s="900"/>
      <c r="CW99" s="898"/>
      <c r="CX99" s="899"/>
      <c r="CY99" s="899"/>
      <c r="CZ99" s="899"/>
      <c r="DA99" s="900"/>
      <c r="DB99" s="898"/>
      <c r="DC99" s="899"/>
      <c r="DD99" s="899"/>
      <c r="DE99" s="899"/>
      <c r="DF99" s="900"/>
      <c r="DG99" s="898"/>
      <c r="DH99" s="899"/>
      <c r="DI99" s="899"/>
      <c r="DJ99" s="899"/>
      <c r="DK99" s="900"/>
      <c r="DL99" s="898"/>
      <c r="DM99" s="899"/>
      <c r="DN99" s="899"/>
      <c r="DO99" s="899"/>
      <c r="DP99" s="900"/>
      <c r="DQ99" s="898"/>
      <c r="DR99" s="899"/>
      <c r="DS99" s="899"/>
      <c r="DT99" s="899"/>
      <c r="DU99" s="900"/>
      <c r="DV99" s="895"/>
      <c r="DW99" s="896"/>
      <c r="DX99" s="896"/>
      <c r="DY99" s="896"/>
      <c r="DZ99" s="897"/>
      <c r="EA99" s="230"/>
    </row>
    <row r="100" spans="1:131" ht="26.25" hidden="1" customHeight="1" x14ac:dyDescent="0.2">
      <c r="A100" s="245"/>
      <c r="B100" s="246"/>
      <c r="C100" s="246"/>
      <c r="D100" s="246"/>
      <c r="E100" s="246"/>
      <c r="F100" s="246"/>
      <c r="G100" s="246"/>
      <c r="H100" s="246"/>
      <c r="I100" s="246"/>
      <c r="J100" s="246"/>
      <c r="K100" s="246"/>
      <c r="L100" s="246"/>
      <c r="M100" s="246"/>
      <c r="N100" s="246"/>
      <c r="O100" s="246"/>
      <c r="P100" s="246"/>
      <c r="Q100" s="247"/>
      <c r="R100" s="247"/>
      <c r="S100" s="247"/>
      <c r="T100" s="247"/>
      <c r="U100" s="247"/>
      <c r="V100" s="247"/>
      <c r="W100" s="247"/>
      <c r="X100" s="247"/>
      <c r="Y100" s="247"/>
      <c r="Z100" s="247"/>
      <c r="AA100" s="247"/>
      <c r="AB100" s="247"/>
      <c r="AC100" s="247"/>
      <c r="AD100" s="247"/>
      <c r="AE100" s="247"/>
      <c r="AF100" s="247"/>
      <c r="AG100" s="247"/>
      <c r="AH100" s="247"/>
      <c r="AI100" s="247"/>
      <c r="AJ100" s="247"/>
      <c r="AK100" s="247"/>
      <c r="AL100" s="247"/>
      <c r="AM100" s="247"/>
      <c r="AN100" s="247"/>
      <c r="AO100" s="247"/>
      <c r="AP100" s="247"/>
      <c r="AQ100" s="247"/>
      <c r="AR100" s="247"/>
      <c r="AS100" s="247"/>
      <c r="AT100" s="247"/>
      <c r="AU100" s="247"/>
      <c r="AV100" s="247"/>
      <c r="AW100" s="247"/>
      <c r="AX100" s="247"/>
      <c r="AY100" s="247"/>
      <c r="AZ100" s="248"/>
      <c r="BA100" s="248"/>
      <c r="BB100" s="248"/>
      <c r="BC100" s="248"/>
      <c r="BD100" s="248"/>
      <c r="BE100" s="241"/>
      <c r="BF100" s="241"/>
      <c r="BG100" s="241"/>
      <c r="BH100" s="241"/>
      <c r="BI100" s="241"/>
      <c r="BJ100" s="241"/>
      <c r="BK100" s="241"/>
      <c r="BL100" s="241"/>
      <c r="BM100" s="241"/>
      <c r="BN100" s="241"/>
      <c r="BO100" s="241"/>
      <c r="BP100" s="241"/>
      <c r="BQ100" s="238">
        <v>94</v>
      </c>
      <c r="BR100" s="243"/>
      <c r="BS100" s="895"/>
      <c r="BT100" s="896"/>
      <c r="BU100" s="896"/>
      <c r="BV100" s="896"/>
      <c r="BW100" s="896"/>
      <c r="BX100" s="896"/>
      <c r="BY100" s="896"/>
      <c r="BZ100" s="896"/>
      <c r="CA100" s="896"/>
      <c r="CB100" s="896"/>
      <c r="CC100" s="896"/>
      <c r="CD100" s="896"/>
      <c r="CE100" s="896"/>
      <c r="CF100" s="896"/>
      <c r="CG100" s="901"/>
      <c r="CH100" s="898"/>
      <c r="CI100" s="899"/>
      <c r="CJ100" s="899"/>
      <c r="CK100" s="899"/>
      <c r="CL100" s="900"/>
      <c r="CM100" s="898"/>
      <c r="CN100" s="899"/>
      <c r="CO100" s="899"/>
      <c r="CP100" s="899"/>
      <c r="CQ100" s="900"/>
      <c r="CR100" s="898"/>
      <c r="CS100" s="899"/>
      <c r="CT100" s="899"/>
      <c r="CU100" s="899"/>
      <c r="CV100" s="900"/>
      <c r="CW100" s="898"/>
      <c r="CX100" s="899"/>
      <c r="CY100" s="899"/>
      <c r="CZ100" s="899"/>
      <c r="DA100" s="900"/>
      <c r="DB100" s="898"/>
      <c r="DC100" s="899"/>
      <c r="DD100" s="899"/>
      <c r="DE100" s="899"/>
      <c r="DF100" s="900"/>
      <c r="DG100" s="898"/>
      <c r="DH100" s="899"/>
      <c r="DI100" s="899"/>
      <c r="DJ100" s="899"/>
      <c r="DK100" s="900"/>
      <c r="DL100" s="898"/>
      <c r="DM100" s="899"/>
      <c r="DN100" s="899"/>
      <c r="DO100" s="899"/>
      <c r="DP100" s="900"/>
      <c r="DQ100" s="898"/>
      <c r="DR100" s="899"/>
      <c r="DS100" s="899"/>
      <c r="DT100" s="899"/>
      <c r="DU100" s="900"/>
      <c r="DV100" s="895"/>
      <c r="DW100" s="896"/>
      <c r="DX100" s="896"/>
      <c r="DY100" s="896"/>
      <c r="DZ100" s="897"/>
      <c r="EA100" s="230"/>
    </row>
    <row r="101" spans="1:131" ht="26.25" hidden="1" customHeight="1" x14ac:dyDescent="0.2">
      <c r="A101" s="245"/>
      <c r="B101" s="246"/>
      <c r="C101" s="246"/>
      <c r="D101" s="246"/>
      <c r="E101" s="246"/>
      <c r="F101" s="246"/>
      <c r="G101" s="246"/>
      <c r="H101" s="246"/>
      <c r="I101" s="246"/>
      <c r="J101" s="246"/>
      <c r="K101" s="246"/>
      <c r="L101" s="246"/>
      <c r="M101" s="246"/>
      <c r="N101" s="246"/>
      <c r="O101" s="246"/>
      <c r="P101" s="246"/>
      <c r="Q101" s="247"/>
      <c r="R101" s="247"/>
      <c r="S101" s="247"/>
      <c r="T101" s="247"/>
      <c r="U101" s="247"/>
      <c r="V101" s="247"/>
      <c r="W101" s="247"/>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8"/>
      <c r="BA101" s="248"/>
      <c r="BB101" s="248"/>
      <c r="BC101" s="248"/>
      <c r="BD101" s="248"/>
      <c r="BE101" s="241"/>
      <c r="BF101" s="241"/>
      <c r="BG101" s="241"/>
      <c r="BH101" s="241"/>
      <c r="BI101" s="241"/>
      <c r="BJ101" s="241"/>
      <c r="BK101" s="241"/>
      <c r="BL101" s="241"/>
      <c r="BM101" s="241"/>
      <c r="BN101" s="241"/>
      <c r="BO101" s="241"/>
      <c r="BP101" s="241"/>
      <c r="BQ101" s="238">
        <v>95</v>
      </c>
      <c r="BR101" s="243"/>
      <c r="BS101" s="895"/>
      <c r="BT101" s="896"/>
      <c r="BU101" s="896"/>
      <c r="BV101" s="896"/>
      <c r="BW101" s="896"/>
      <c r="BX101" s="896"/>
      <c r="BY101" s="896"/>
      <c r="BZ101" s="896"/>
      <c r="CA101" s="896"/>
      <c r="CB101" s="896"/>
      <c r="CC101" s="896"/>
      <c r="CD101" s="896"/>
      <c r="CE101" s="896"/>
      <c r="CF101" s="896"/>
      <c r="CG101" s="901"/>
      <c r="CH101" s="898"/>
      <c r="CI101" s="899"/>
      <c r="CJ101" s="899"/>
      <c r="CK101" s="899"/>
      <c r="CL101" s="900"/>
      <c r="CM101" s="898"/>
      <c r="CN101" s="899"/>
      <c r="CO101" s="899"/>
      <c r="CP101" s="899"/>
      <c r="CQ101" s="900"/>
      <c r="CR101" s="898"/>
      <c r="CS101" s="899"/>
      <c r="CT101" s="899"/>
      <c r="CU101" s="899"/>
      <c r="CV101" s="900"/>
      <c r="CW101" s="898"/>
      <c r="CX101" s="899"/>
      <c r="CY101" s="899"/>
      <c r="CZ101" s="899"/>
      <c r="DA101" s="900"/>
      <c r="DB101" s="898"/>
      <c r="DC101" s="899"/>
      <c r="DD101" s="899"/>
      <c r="DE101" s="899"/>
      <c r="DF101" s="900"/>
      <c r="DG101" s="898"/>
      <c r="DH101" s="899"/>
      <c r="DI101" s="899"/>
      <c r="DJ101" s="899"/>
      <c r="DK101" s="900"/>
      <c r="DL101" s="898"/>
      <c r="DM101" s="899"/>
      <c r="DN101" s="899"/>
      <c r="DO101" s="899"/>
      <c r="DP101" s="900"/>
      <c r="DQ101" s="898"/>
      <c r="DR101" s="899"/>
      <c r="DS101" s="899"/>
      <c r="DT101" s="899"/>
      <c r="DU101" s="900"/>
      <c r="DV101" s="895"/>
      <c r="DW101" s="896"/>
      <c r="DX101" s="896"/>
      <c r="DY101" s="896"/>
      <c r="DZ101" s="897"/>
      <c r="EA101" s="230"/>
    </row>
    <row r="102" spans="1:131" ht="26.25" customHeight="1" thickBot="1" x14ac:dyDescent="0.25">
      <c r="A102" s="245"/>
      <c r="B102" s="246"/>
      <c r="C102" s="246"/>
      <c r="D102" s="246"/>
      <c r="E102" s="246"/>
      <c r="F102" s="246"/>
      <c r="G102" s="246"/>
      <c r="H102" s="246"/>
      <c r="I102" s="246"/>
      <c r="J102" s="246"/>
      <c r="K102" s="246"/>
      <c r="L102" s="246"/>
      <c r="M102" s="246"/>
      <c r="N102" s="246"/>
      <c r="O102" s="246"/>
      <c r="P102" s="246"/>
      <c r="Q102" s="247"/>
      <c r="R102" s="247"/>
      <c r="S102" s="247"/>
      <c r="T102" s="247"/>
      <c r="U102" s="247"/>
      <c r="V102" s="247"/>
      <c r="W102" s="247"/>
      <c r="X102" s="247"/>
      <c r="Y102" s="247"/>
      <c r="Z102" s="247"/>
      <c r="AA102" s="247"/>
      <c r="AB102" s="247"/>
      <c r="AC102" s="247"/>
      <c r="AD102" s="247"/>
      <c r="AE102" s="247"/>
      <c r="AF102" s="247"/>
      <c r="AG102" s="247"/>
      <c r="AH102" s="247"/>
      <c r="AI102" s="247"/>
      <c r="AJ102" s="247"/>
      <c r="AK102" s="247"/>
      <c r="AL102" s="247"/>
      <c r="AM102" s="247"/>
      <c r="AN102" s="247"/>
      <c r="AO102" s="247"/>
      <c r="AP102" s="247"/>
      <c r="AQ102" s="247"/>
      <c r="AR102" s="247"/>
      <c r="AS102" s="247"/>
      <c r="AT102" s="247"/>
      <c r="AU102" s="247"/>
      <c r="AV102" s="247"/>
      <c r="AW102" s="247"/>
      <c r="AX102" s="247"/>
      <c r="AY102" s="247"/>
      <c r="AZ102" s="248"/>
      <c r="BA102" s="248"/>
      <c r="BB102" s="248"/>
      <c r="BC102" s="248"/>
      <c r="BD102" s="248"/>
      <c r="BE102" s="241"/>
      <c r="BF102" s="241"/>
      <c r="BG102" s="241"/>
      <c r="BH102" s="241"/>
      <c r="BI102" s="241"/>
      <c r="BJ102" s="241"/>
      <c r="BK102" s="241"/>
      <c r="BL102" s="241"/>
      <c r="BM102" s="241"/>
      <c r="BN102" s="241"/>
      <c r="BO102" s="241"/>
      <c r="BP102" s="241"/>
      <c r="BQ102" s="240" t="s">
        <v>376</v>
      </c>
      <c r="BR102" s="825" t="s">
        <v>398</v>
      </c>
      <c r="BS102" s="826"/>
      <c r="BT102" s="826"/>
      <c r="BU102" s="826"/>
      <c r="BV102" s="826"/>
      <c r="BW102" s="826"/>
      <c r="BX102" s="826"/>
      <c r="BY102" s="826"/>
      <c r="BZ102" s="826"/>
      <c r="CA102" s="826"/>
      <c r="CB102" s="826"/>
      <c r="CC102" s="826"/>
      <c r="CD102" s="826"/>
      <c r="CE102" s="826"/>
      <c r="CF102" s="826"/>
      <c r="CG102" s="827"/>
      <c r="CH102" s="923"/>
      <c r="CI102" s="924"/>
      <c r="CJ102" s="924"/>
      <c r="CK102" s="924"/>
      <c r="CL102" s="925"/>
      <c r="CM102" s="923"/>
      <c r="CN102" s="924"/>
      <c r="CO102" s="924"/>
      <c r="CP102" s="924"/>
      <c r="CQ102" s="925"/>
      <c r="CR102" s="926"/>
      <c r="CS102" s="888"/>
      <c r="CT102" s="888"/>
      <c r="CU102" s="888"/>
      <c r="CV102" s="927"/>
      <c r="CW102" s="926"/>
      <c r="CX102" s="888"/>
      <c r="CY102" s="888"/>
      <c r="CZ102" s="888"/>
      <c r="DA102" s="927"/>
      <c r="DB102" s="926"/>
      <c r="DC102" s="888"/>
      <c r="DD102" s="888"/>
      <c r="DE102" s="888"/>
      <c r="DF102" s="927"/>
      <c r="DG102" s="926"/>
      <c r="DH102" s="888"/>
      <c r="DI102" s="888"/>
      <c r="DJ102" s="888"/>
      <c r="DK102" s="927"/>
      <c r="DL102" s="926"/>
      <c r="DM102" s="888"/>
      <c r="DN102" s="888"/>
      <c r="DO102" s="888"/>
      <c r="DP102" s="927"/>
      <c r="DQ102" s="926"/>
      <c r="DR102" s="888"/>
      <c r="DS102" s="888"/>
      <c r="DT102" s="888"/>
      <c r="DU102" s="927"/>
      <c r="DV102" s="825"/>
      <c r="DW102" s="826"/>
      <c r="DX102" s="826"/>
      <c r="DY102" s="826"/>
      <c r="DZ102" s="950"/>
      <c r="EA102" s="230"/>
    </row>
    <row r="103" spans="1:131" ht="26.25" customHeight="1" x14ac:dyDescent="0.2">
      <c r="A103" s="245"/>
      <c r="B103" s="246"/>
      <c r="C103" s="246"/>
      <c r="D103" s="246"/>
      <c r="E103" s="246"/>
      <c r="F103" s="246"/>
      <c r="G103" s="246"/>
      <c r="H103" s="246"/>
      <c r="I103" s="246"/>
      <c r="J103" s="246"/>
      <c r="K103" s="246"/>
      <c r="L103" s="246"/>
      <c r="M103" s="246"/>
      <c r="N103" s="246"/>
      <c r="O103" s="246"/>
      <c r="P103" s="246"/>
      <c r="Q103" s="247"/>
      <c r="R103" s="247"/>
      <c r="S103" s="247"/>
      <c r="T103" s="247"/>
      <c r="U103" s="247"/>
      <c r="V103" s="247"/>
      <c r="W103" s="247"/>
      <c r="X103" s="247"/>
      <c r="Y103" s="247"/>
      <c r="Z103" s="247"/>
      <c r="AA103" s="247"/>
      <c r="AB103" s="247"/>
      <c r="AC103" s="247"/>
      <c r="AD103" s="247"/>
      <c r="AE103" s="247"/>
      <c r="AF103" s="247"/>
      <c r="AG103" s="247"/>
      <c r="AH103" s="247"/>
      <c r="AI103" s="247"/>
      <c r="AJ103" s="247"/>
      <c r="AK103" s="247"/>
      <c r="AL103" s="247"/>
      <c r="AM103" s="247"/>
      <c r="AN103" s="247"/>
      <c r="AO103" s="247"/>
      <c r="AP103" s="247"/>
      <c r="AQ103" s="247"/>
      <c r="AR103" s="247"/>
      <c r="AS103" s="247"/>
      <c r="AT103" s="247"/>
      <c r="AU103" s="247"/>
      <c r="AV103" s="247"/>
      <c r="AW103" s="247"/>
      <c r="AX103" s="247"/>
      <c r="AY103" s="247"/>
      <c r="AZ103" s="248"/>
      <c r="BA103" s="248"/>
      <c r="BB103" s="248"/>
      <c r="BC103" s="248"/>
      <c r="BD103" s="248"/>
      <c r="BE103" s="241"/>
      <c r="BF103" s="241"/>
      <c r="BG103" s="241"/>
      <c r="BH103" s="241"/>
      <c r="BI103" s="241"/>
      <c r="BJ103" s="241"/>
      <c r="BK103" s="241"/>
      <c r="BL103" s="241"/>
      <c r="BM103" s="241"/>
      <c r="BN103" s="241"/>
      <c r="BO103" s="241"/>
      <c r="BP103" s="241"/>
      <c r="BQ103" s="951" t="s">
        <v>399</v>
      </c>
      <c r="BR103" s="951"/>
      <c r="BS103" s="951"/>
      <c r="BT103" s="951"/>
      <c r="BU103" s="951"/>
      <c r="BV103" s="951"/>
      <c r="BW103" s="951"/>
      <c r="BX103" s="951"/>
      <c r="BY103" s="951"/>
      <c r="BZ103" s="951"/>
      <c r="CA103" s="951"/>
      <c r="CB103" s="951"/>
      <c r="CC103" s="951"/>
      <c r="CD103" s="951"/>
      <c r="CE103" s="951"/>
      <c r="CF103" s="951"/>
      <c r="CG103" s="951"/>
      <c r="CH103" s="951"/>
      <c r="CI103" s="951"/>
      <c r="CJ103" s="951"/>
      <c r="CK103" s="951"/>
      <c r="CL103" s="951"/>
      <c r="CM103" s="951"/>
      <c r="CN103" s="951"/>
      <c r="CO103" s="951"/>
      <c r="CP103" s="951"/>
      <c r="CQ103" s="951"/>
      <c r="CR103" s="951"/>
      <c r="CS103" s="951"/>
      <c r="CT103" s="951"/>
      <c r="CU103" s="951"/>
      <c r="CV103" s="951"/>
      <c r="CW103" s="951"/>
      <c r="CX103" s="951"/>
      <c r="CY103" s="951"/>
      <c r="CZ103" s="951"/>
      <c r="DA103" s="951"/>
      <c r="DB103" s="951"/>
      <c r="DC103" s="951"/>
      <c r="DD103" s="951"/>
      <c r="DE103" s="951"/>
      <c r="DF103" s="951"/>
      <c r="DG103" s="951"/>
      <c r="DH103" s="951"/>
      <c r="DI103" s="951"/>
      <c r="DJ103" s="951"/>
      <c r="DK103" s="951"/>
      <c r="DL103" s="951"/>
      <c r="DM103" s="951"/>
      <c r="DN103" s="951"/>
      <c r="DO103" s="951"/>
      <c r="DP103" s="951"/>
      <c r="DQ103" s="951"/>
      <c r="DR103" s="951"/>
      <c r="DS103" s="951"/>
      <c r="DT103" s="951"/>
      <c r="DU103" s="951"/>
      <c r="DV103" s="951"/>
      <c r="DW103" s="951"/>
      <c r="DX103" s="951"/>
      <c r="DY103" s="951"/>
      <c r="DZ103" s="951"/>
      <c r="EA103" s="230"/>
    </row>
    <row r="104" spans="1:131" ht="26.25" customHeight="1" x14ac:dyDescent="0.2">
      <c r="A104" s="245"/>
      <c r="B104" s="246"/>
      <c r="C104" s="246"/>
      <c r="D104" s="246"/>
      <c r="E104" s="246"/>
      <c r="F104" s="246"/>
      <c r="G104" s="246"/>
      <c r="H104" s="246"/>
      <c r="I104" s="246"/>
      <c r="J104" s="246"/>
      <c r="K104" s="246"/>
      <c r="L104" s="246"/>
      <c r="M104" s="246"/>
      <c r="N104" s="246"/>
      <c r="O104" s="246"/>
      <c r="P104" s="246"/>
      <c r="Q104" s="247"/>
      <c r="R104" s="247"/>
      <c r="S104" s="247"/>
      <c r="T104" s="247"/>
      <c r="U104" s="247"/>
      <c r="V104" s="247"/>
      <c r="W104" s="247"/>
      <c r="X104" s="247"/>
      <c r="Y104" s="247"/>
      <c r="Z104" s="247"/>
      <c r="AA104" s="247"/>
      <c r="AB104" s="247"/>
      <c r="AC104" s="247"/>
      <c r="AD104" s="247"/>
      <c r="AE104" s="247"/>
      <c r="AF104" s="247"/>
      <c r="AG104" s="247"/>
      <c r="AH104" s="247"/>
      <c r="AI104" s="247"/>
      <c r="AJ104" s="247"/>
      <c r="AK104" s="247"/>
      <c r="AL104" s="247"/>
      <c r="AM104" s="247"/>
      <c r="AN104" s="247"/>
      <c r="AO104" s="247"/>
      <c r="AP104" s="247"/>
      <c r="AQ104" s="247"/>
      <c r="AR104" s="247"/>
      <c r="AS104" s="247"/>
      <c r="AT104" s="247"/>
      <c r="AU104" s="247"/>
      <c r="AV104" s="247"/>
      <c r="AW104" s="247"/>
      <c r="AX104" s="247"/>
      <c r="AY104" s="247"/>
      <c r="AZ104" s="248"/>
      <c r="BA104" s="248"/>
      <c r="BB104" s="248"/>
      <c r="BC104" s="248"/>
      <c r="BD104" s="248"/>
      <c r="BE104" s="241"/>
      <c r="BF104" s="241"/>
      <c r="BG104" s="241"/>
      <c r="BH104" s="241"/>
      <c r="BI104" s="241"/>
      <c r="BJ104" s="241"/>
      <c r="BK104" s="241"/>
      <c r="BL104" s="241"/>
      <c r="BM104" s="241"/>
      <c r="BN104" s="241"/>
      <c r="BO104" s="241"/>
      <c r="BP104" s="241"/>
      <c r="BQ104" s="952" t="s">
        <v>400</v>
      </c>
      <c r="BR104" s="952"/>
      <c r="BS104" s="952"/>
      <c r="BT104" s="952"/>
      <c r="BU104" s="952"/>
      <c r="BV104" s="952"/>
      <c r="BW104" s="952"/>
      <c r="BX104" s="952"/>
      <c r="BY104" s="952"/>
      <c r="BZ104" s="952"/>
      <c r="CA104" s="952"/>
      <c r="CB104" s="952"/>
      <c r="CC104" s="952"/>
      <c r="CD104" s="952"/>
      <c r="CE104" s="952"/>
      <c r="CF104" s="952"/>
      <c r="CG104" s="952"/>
      <c r="CH104" s="952"/>
      <c r="CI104" s="952"/>
      <c r="CJ104" s="952"/>
      <c r="CK104" s="952"/>
      <c r="CL104" s="952"/>
      <c r="CM104" s="952"/>
      <c r="CN104" s="952"/>
      <c r="CO104" s="952"/>
      <c r="CP104" s="952"/>
      <c r="CQ104" s="952"/>
      <c r="CR104" s="952"/>
      <c r="CS104" s="952"/>
      <c r="CT104" s="952"/>
      <c r="CU104" s="952"/>
      <c r="CV104" s="952"/>
      <c r="CW104" s="952"/>
      <c r="CX104" s="952"/>
      <c r="CY104" s="952"/>
      <c r="CZ104" s="952"/>
      <c r="DA104" s="952"/>
      <c r="DB104" s="952"/>
      <c r="DC104" s="952"/>
      <c r="DD104" s="952"/>
      <c r="DE104" s="952"/>
      <c r="DF104" s="952"/>
      <c r="DG104" s="952"/>
      <c r="DH104" s="952"/>
      <c r="DI104" s="952"/>
      <c r="DJ104" s="952"/>
      <c r="DK104" s="952"/>
      <c r="DL104" s="952"/>
      <c r="DM104" s="952"/>
      <c r="DN104" s="952"/>
      <c r="DO104" s="952"/>
      <c r="DP104" s="952"/>
      <c r="DQ104" s="952"/>
      <c r="DR104" s="952"/>
      <c r="DS104" s="952"/>
      <c r="DT104" s="952"/>
      <c r="DU104" s="952"/>
      <c r="DV104" s="952"/>
      <c r="DW104" s="952"/>
      <c r="DX104" s="952"/>
      <c r="DY104" s="952"/>
      <c r="DZ104" s="952"/>
      <c r="EA104" s="230"/>
    </row>
    <row r="105" spans="1:131" ht="11.25" customHeight="1" x14ac:dyDescent="0.2">
      <c r="A105" s="241"/>
      <c r="B105" s="241"/>
      <c r="C105" s="241"/>
      <c r="D105" s="241"/>
      <c r="E105" s="241"/>
      <c r="F105" s="241"/>
      <c r="G105" s="241"/>
      <c r="H105" s="241"/>
      <c r="I105" s="241"/>
      <c r="J105" s="241"/>
      <c r="K105" s="241"/>
      <c r="L105" s="241"/>
      <c r="M105" s="241"/>
      <c r="N105" s="241"/>
      <c r="O105" s="241"/>
      <c r="P105" s="241"/>
      <c r="Q105" s="241"/>
      <c r="R105" s="241"/>
      <c r="S105" s="241"/>
      <c r="T105" s="241"/>
      <c r="U105" s="241"/>
      <c r="V105" s="241"/>
      <c r="W105" s="241"/>
      <c r="X105" s="241"/>
      <c r="Y105" s="241"/>
      <c r="Z105" s="241"/>
      <c r="AA105" s="241"/>
      <c r="AB105" s="241"/>
      <c r="AC105" s="241"/>
      <c r="AD105" s="241"/>
      <c r="AE105" s="241"/>
      <c r="AF105" s="241"/>
      <c r="AG105" s="241"/>
      <c r="AH105" s="241"/>
      <c r="AI105" s="241"/>
      <c r="AJ105" s="241"/>
      <c r="AK105" s="241"/>
      <c r="AL105" s="241"/>
      <c r="AM105" s="241"/>
      <c r="AN105" s="241"/>
      <c r="AO105" s="241"/>
      <c r="AP105" s="241"/>
      <c r="AQ105" s="241"/>
      <c r="AR105" s="241"/>
      <c r="AS105" s="241"/>
      <c r="AT105" s="241"/>
      <c r="AU105" s="241"/>
      <c r="AV105" s="241"/>
      <c r="AW105" s="241"/>
      <c r="AX105" s="241"/>
      <c r="AY105" s="241"/>
      <c r="AZ105" s="241"/>
      <c r="BA105" s="241"/>
      <c r="BB105" s="241"/>
      <c r="BC105" s="241"/>
      <c r="BD105" s="241"/>
      <c r="BE105" s="241"/>
      <c r="BF105" s="241"/>
      <c r="BG105" s="241"/>
      <c r="BH105" s="241"/>
      <c r="BI105" s="241"/>
      <c r="BJ105" s="241"/>
      <c r="BK105" s="241"/>
      <c r="BL105" s="241"/>
      <c r="BM105" s="241"/>
      <c r="BN105" s="241"/>
      <c r="BO105" s="241"/>
      <c r="BP105" s="241"/>
      <c r="BQ105" s="230"/>
      <c r="BR105" s="230"/>
      <c r="BS105" s="230"/>
      <c r="BT105" s="230"/>
      <c r="BU105" s="230"/>
      <c r="BV105" s="230"/>
      <c r="BW105" s="230"/>
      <c r="BX105" s="230"/>
      <c r="BY105" s="230"/>
      <c r="BZ105" s="230"/>
      <c r="CA105" s="230"/>
      <c r="CB105" s="230"/>
      <c r="CC105" s="230"/>
      <c r="CD105" s="230"/>
      <c r="CE105" s="230"/>
      <c r="CF105" s="230"/>
      <c r="CG105" s="230"/>
      <c r="CH105" s="230"/>
      <c r="CI105" s="230"/>
      <c r="CJ105" s="230"/>
      <c r="CK105" s="230"/>
      <c r="CL105" s="230"/>
      <c r="CM105" s="230"/>
      <c r="CN105" s="230"/>
      <c r="CO105" s="230"/>
      <c r="CP105" s="230"/>
      <c r="CQ105" s="230"/>
      <c r="CR105" s="230"/>
      <c r="CS105" s="230"/>
      <c r="CT105" s="230"/>
      <c r="CU105" s="230"/>
      <c r="CV105" s="230"/>
      <c r="CW105" s="230"/>
      <c r="CX105" s="230"/>
      <c r="CY105" s="230"/>
      <c r="CZ105" s="230"/>
      <c r="DA105" s="230"/>
      <c r="DB105" s="230"/>
      <c r="DC105" s="230"/>
      <c r="DD105" s="230"/>
      <c r="DE105" s="230"/>
      <c r="DF105" s="230"/>
      <c r="DG105" s="230"/>
      <c r="DH105" s="230"/>
      <c r="DI105" s="230"/>
      <c r="DJ105" s="230"/>
      <c r="DK105" s="230"/>
      <c r="DL105" s="230"/>
      <c r="DM105" s="230"/>
      <c r="DN105" s="230"/>
      <c r="DO105" s="230"/>
      <c r="DP105" s="230"/>
      <c r="DQ105" s="230"/>
      <c r="DR105" s="230"/>
      <c r="DS105" s="230"/>
      <c r="DT105" s="230"/>
      <c r="DU105" s="230"/>
      <c r="DV105" s="230"/>
      <c r="DW105" s="230"/>
      <c r="DX105" s="230"/>
      <c r="DY105" s="230"/>
      <c r="DZ105" s="230"/>
      <c r="EA105" s="230"/>
    </row>
    <row r="106" spans="1:131" ht="11.25" customHeight="1" x14ac:dyDescent="0.2">
      <c r="A106" s="241"/>
      <c r="B106" s="241"/>
      <c r="C106" s="241"/>
      <c r="D106" s="241"/>
      <c r="E106" s="241"/>
      <c r="F106" s="241"/>
      <c r="G106" s="241"/>
      <c r="H106" s="241"/>
      <c r="I106" s="241"/>
      <c r="J106" s="241"/>
      <c r="K106" s="241"/>
      <c r="L106" s="241"/>
      <c r="M106" s="241"/>
      <c r="N106" s="241"/>
      <c r="O106" s="241"/>
      <c r="P106" s="241"/>
      <c r="Q106" s="241"/>
      <c r="R106" s="241"/>
      <c r="S106" s="241"/>
      <c r="T106" s="241"/>
      <c r="U106" s="241"/>
      <c r="V106" s="241"/>
      <c r="W106" s="241"/>
      <c r="X106" s="241"/>
      <c r="Y106" s="241"/>
      <c r="Z106" s="241"/>
      <c r="AA106" s="241"/>
      <c r="AB106" s="241"/>
      <c r="AC106" s="241"/>
      <c r="AD106" s="241"/>
      <c r="AE106" s="241"/>
      <c r="AF106" s="241"/>
      <c r="AG106" s="241"/>
      <c r="AH106" s="241"/>
      <c r="AI106" s="241"/>
      <c r="AJ106" s="241"/>
      <c r="AK106" s="241"/>
      <c r="AL106" s="241"/>
      <c r="AM106" s="241"/>
      <c r="AN106" s="241"/>
      <c r="AO106" s="241"/>
      <c r="AP106" s="241"/>
      <c r="AQ106" s="241"/>
      <c r="AR106" s="241"/>
      <c r="AS106" s="241"/>
      <c r="AT106" s="241"/>
      <c r="AU106" s="241"/>
      <c r="AV106" s="241"/>
      <c r="AW106" s="241"/>
      <c r="AX106" s="241"/>
      <c r="AY106" s="241"/>
      <c r="AZ106" s="241"/>
      <c r="BA106" s="241"/>
      <c r="BB106" s="241"/>
      <c r="BC106" s="241"/>
      <c r="BD106" s="241"/>
      <c r="BE106" s="241"/>
      <c r="BF106" s="241"/>
      <c r="BG106" s="241"/>
      <c r="BH106" s="241"/>
      <c r="BI106" s="241"/>
      <c r="BJ106" s="241"/>
      <c r="BK106" s="241"/>
      <c r="BL106" s="241"/>
      <c r="BM106" s="241"/>
      <c r="BN106" s="241"/>
      <c r="BO106" s="241"/>
      <c r="BP106" s="241"/>
      <c r="BQ106" s="230"/>
      <c r="BR106" s="230"/>
      <c r="BS106" s="230"/>
      <c r="BT106" s="230"/>
      <c r="BU106" s="230"/>
      <c r="BV106" s="230"/>
      <c r="BW106" s="230"/>
      <c r="BX106" s="230"/>
      <c r="BY106" s="230"/>
      <c r="BZ106" s="230"/>
      <c r="CA106" s="230"/>
      <c r="CB106" s="230"/>
      <c r="CC106" s="230"/>
      <c r="CD106" s="230"/>
      <c r="CE106" s="230"/>
      <c r="CF106" s="230"/>
      <c r="CG106" s="230"/>
      <c r="CH106" s="230"/>
      <c r="CI106" s="230"/>
      <c r="CJ106" s="230"/>
      <c r="CK106" s="230"/>
      <c r="CL106" s="230"/>
      <c r="CM106" s="230"/>
      <c r="CN106" s="230"/>
      <c r="CO106" s="230"/>
      <c r="CP106" s="230"/>
      <c r="CQ106" s="230"/>
      <c r="CR106" s="230"/>
      <c r="CS106" s="230"/>
      <c r="CT106" s="230"/>
      <c r="CU106" s="230"/>
      <c r="CV106" s="230"/>
      <c r="CW106" s="230"/>
      <c r="CX106" s="230"/>
      <c r="CY106" s="230"/>
      <c r="CZ106" s="230"/>
      <c r="DA106" s="230"/>
      <c r="DB106" s="230"/>
      <c r="DC106" s="230"/>
      <c r="DD106" s="230"/>
      <c r="DE106" s="230"/>
      <c r="DF106" s="230"/>
      <c r="DG106" s="230"/>
      <c r="DH106" s="230"/>
      <c r="DI106" s="230"/>
      <c r="DJ106" s="230"/>
      <c r="DK106" s="230"/>
      <c r="DL106" s="230"/>
      <c r="DM106" s="230"/>
      <c r="DN106" s="230"/>
      <c r="DO106" s="230"/>
      <c r="DP106" s="230"/>
      <c r="DQ106" s="230"/>
      <c r="DR106" s="230"/>
      <c r="DS106" s="230"/>
      <c r="DT106" s="230"/>
      <c r="DU106" s="230"/>
      <c r="DV106" s="230"/>
      <c r="DW106" s="230"/>
      <c r="DX106" s="230"/>
      <c r="DY106" s="230"/>
      <c r="DZ106" s="230"/>
      <c r="EA106" s="230"/>
    </row>
    <row r="107" spans="1:131" s="230" customFormat="1" ht="26.25" customHeight="1" thickBot="1" x14ac:dyDescent="0.25">
      <c r="A107" s="249" t="s">
        <v>401</v>
      </c>
      <c r="B107" s="250"/>
      <c r="C107" s="250"/>
      <c r="D107" s="250"/>
      <c r="E107" s="250"/>
      <c r="F107" s="250"/>
      <c r="G107" s="250"/>
      <c r="H107" s="250"/>
      <c r="I107" s="250"/>
      <c r="J107" s="250"/>
      <c r="K107" s="250"/>
      <c r="L107" s="250"/>
      <c r="M107" s="250"/>
      <c r="N107" s="250"/>
      <c r="O107" s="250"/>
      <c r="P107" s="250"/>
      <c r="Q107" s="250"/>
      <c r="R107" s="250"/>
      <c r="S107" s="250"/>
      <c r="T107" s="250"/>
      <c r="U107" s="250"/>
      <c r="V107" s="250"/>
      <c r="W107" s="250"/>
      <c r="X107" s="250"/>
      <c r="Y107" s="250"/>
      <c r="Z107" s="250"/>
      <c r="AA107" s="250"/>
      <c r="AB107" s="250"/>
      <c r="AC107" s="250"/>
      <c r="AD107" s="250"/>
      <c r="AE107" s="250"/>
      <c r="AF107" s="250"/>
      <c r="AG107" s="250"/>
      <c r="AH107" s="250"/>
      <c r="AI107" s="250"/>
      <c r="AJ107" s="250"/>
      <c r="AK107" s="250"/>
      <c r="AL107" s="250"/>
      <c r="AM107" s="250"/>
      <c r="AN107" s="250"/>
      <c r="AO107" s="250"/>
      <c r="AP107" s="250"/>
      <c r="AQ107" s="250"/>
      <c r="AR107" s="250"/>
      <c r="AS107" s="250"/>
      <c r="AT107" s="250"/>
      <c r="AU107" s="249" t="s">
        <v>402</v>
      </c>
      <c r="AV107" s="250"/>
      <c r="AW107" s="250"/>
      <c r="AX107" s="250"/>
      <c r="AY107" s="250"/>
      <c r="AZ107" s="250"/>
      <c r="BA107" s="250"/>
      <c r="BB107" s="250"/>
      <c r="BC107" s="250"/>
      <c r="BD107" s="250"/>
      <c r="BE107" s="250"/>
      <c r="BF107" s="250"/>
      <c r="BG107" s="250"/>
      <c r="BH107" s="250"/>
      <c r="BI107" s="250"/>
      <c r="BJ107" s="250"/>
      <c r="BK107" s="250"/>
      <c r="BL107" s="250"/>
      <c r="BM107" s="250"/>
      <c r="BN107" s="250"/>
      <c r="BO107" s="250"/>
      <c r="BP107" s="250"/>
      <c r="BQ107" s="250"/>
      <c r="BR107" s="250"/>
      <c r="BS107" s="250"/>
      <c r="BT107" s="250"/>
      <c r="BU107" s="250"/>
      <c r="BV107" s="250"/>
      <c r="BW107" s="250"/>
      <c r="BX107" s="250"/>
      <c r="BY107" s="250"/>
      <c r="BZ107" s="250"/>
      <c r="CA107" s="250"/>
      <c r="CB107" s="250"/>
      <c r="CC107" s="250"/>
      <c r="CD107" s="250"/>
      <c r="CE107" s="250"/>
      <c r="CF107" s="250"/>
      <c r="CG107" s="250"/>
      <c r="CH107" s="250"/>
      <c r="CI107" s="250"/>
      <c r="CJ107" s="250"/>
      <c r="CK107" s="250"/>
      <c r="CL107" s="250"/>
      <c r="CM107" s="250"/>
      <c r="CN107" s="250"/>
      <c r="CO107" s="250"/>
      <c r="CP107" s="250"/>
      <c r="CQ107" s="250"/>
      <c r="CR107" s="250"/>
      <c r="CS107" s="250"/>
      <c r="CT107" s="250"/>
      <c r="CU107" s="250"/>
      <c r="CV107" s="250"/>
      <c r="CW107" s="250"/>
      <c r="CX107" s="250"/>
      <c r="CY107" s="250"/>
      <c r="CZ107" s="250"/>
      <c r="DA107" s="250"/>
      <c r="DB107" s="250"/>
      <c r="DC107" s="250"/>
      <c r="DD107" s="250"/>
      <c r="DE107" s="250"/>
      <c r="DF107" s="250"/>
      <c r="DG107" s="250"/>
      <c r="DH107" s="250"/>
      <c r="DI107" s="250"/>
      <c r="DJ107" s="250"/>
      <c r="DK107" s="250"/>
      <c r="DL107" s="250"/>
      <c r="DM107" s="250"/>
      <c r="DN107" s="250"/>
      <c r="DO107" s="250"/>
      <c r="DP107" s="250"/>
      <c r="DQ107" s="250"/>
      <c r="DR107" s="250"/>
      <c r="DS107" s="250"/>
      <c r="DT107" s="250"/>
      <c r="DU107" s="250"/>
      <c r="DV107" s="250"/>
      <c r="DW107" s="250"/>
      <c r="DX107" s="250"/>
      <c r="DY107" s="250"/>
      <c r="DZ107" s="250"/>
    </row>
    <row r="108" spans="1:131" s="230" customFormat="1" ht="26.25" customHeight="1" x14ac:dyDescent="0.2">
      <c r="A108" s="953" t="s">
        <v>403</v>
      </c>
      <c r="B108" s="954"/>
      <c r="C108" s="954"/>
      <c r="D108" s="954"/>
      <c r="E108" s="954"/>
      <c r="F108" s="954"/>
      <c r="G108" s="954"/>
      <c r="H108" s="954"/>
      <c r="I108" s="954"/>
      <c r="J108" s="954"/>
      <c r="K108" s="954"/>
      <c r="L108" s="954"/>
      <c r="M108" s="954"/>
      <c r="N108" s="954"/>
      <c r="O108" s="954"/>
      <c r="P108" s="954"/>
      <c r="Q108" s="954"/>
      <c r="R108" s="954"/>
      <c r="S108" s="954"/>
      <c r="T108" s="954"/>
      <c r="U108" s="954"/>
      <c r="V108" s="954"/>
      <c r="W108" s="954"/>
      <c r="X108" s="954"/>
      <c r="Y108" s="954"/>
      <c r="Z108" s="954"/>
      <c r="AA108" s="954"/>
      <c r="AB108" s="954"/>
      <c r="AC108" s="954"/>
      <c r="AD108" s="954"/>
      <c r="AE108" s="954"/>
      <c r="AF108" s="954"/>
      <c r="AG108" s="954"/>
      <c r="AH108" s="954"/>
      <c r="AI108" s="954"/>
      <c r="AJ108" s="954"/>
      <c r="AK108" s="954"/>
      <c r="AL108" s="954"/>
      <c r="AM108" s="954"/>
      <c r="AN108" s="954"/>
      <c r="AO108" s="954"/>
      <c r="AP108" s="954"/>
      <c r="AQ108" s="954"/>
      <c r="AR108" s="954"/>
      <c r="AS108" s="954"/>
      <c r="AT108" s="955"/>
      <c r="AU108" s="953" t="s">
        <v>404</v>
      </c>
      <c r="AV108" s="954"/>
      <c r="AW108" s="954"/>
      <c r="AX108" s="954"/>
      <c r="AY108" s="954"/>
      <c r="AZ108" s="954"/>
      <c r="BA108" s="954"/>
      <c r="BB108" s="954"/>
      <c r="BC108" s="954"/>
      <c r="BD108" s="954"/>
      <c r="BE108" s="954"/>
      <c r="BF108" s="954"/>
      <c r="BG108" s="954"/>
      <c r="BH108" s="954"/>
      <c r="BI108" s="954"/>
      <c r="BJ108" s="954"/>
      <c r="BK108" s="954"/>
      <c r="BL108" s="954"/>
      <c r="BM108" s="954"/>
      <c r="BN108" s="954"/>
      <c r="BO108" s="954"/>
      <c r="BP108" s="954"/>
      <c r="BQ108" s="954"/>
      <c r="BR108" s="954"/>
      <c r="BS108" s="954"/>
      <c r="BT108" s="954"/>
      <c r="BU108" s="954"/>
      <c r="BV108" s="954"/>
      <c r="BW108" s="954"/>
      <c r="BX108" s="954"/>
      <c r="BY108" s="954"/>
      <c r="BZ108" s="954"/>
      <c r="CA108" s="954"/>
      <c r="CB108" s="954"/>
      <c r="CC108" s="954"/>
      <c r="CD108" s="954"/>
      <c r="CE108" s="954"/>
      <c r="CF108" s="954"/>
      <c r="CG108" s="954"/>
      <c r="CH108" s="954"/>
      <c r="CI108" s="954"/>
      <c r="CJ108" s="954"/>
      <c r="CK108" s="954"/>
      <c r="CL108" s="954"/>
      <c r="CM108" s="954"/>
      <c r="CN108" s="954"/>
      <c r="CO108" s="954"/>
      <c r="CP108" s="954"/>
      <c r="CQ108" s="954"/>
      <c r="CR108" s="954"/>
      <c r="CS108" s="954"/>
      <c r="CT108" s="954"/>
      <c r="CU108" s="954"/>
      <c r="CV108" s="954"/>
      <c r="CW108" s="954"/>
      <c r="CX108" s="954"/>
      <c r="CY108" s="954"/>
      <c r="CZ108" s="954"/>
      <c r="DA108" s="954"/>
      <c r="DB108" s="954"/>
      <c r="DC108" s="954"/>
      <c r="DD108" s="954"/>
      <c r="DE108" s="954"/>
      <c r="DF108" s="954"/>
      <c r="DG108" s="954"/>
      <c r="DH108" s="954"/>
      <c r="DI108" s="954"/>
      <c r="DJ108" s="954"/>
      <c r="DK108" s="954"/>
      <c r="DL108" s="954"/>
      <c r="DM108" s="954"/>
      <c r="DN108" s="954"/>
      <c r="DO108" s="954"/>
      <c r="DP108" s="954"/>
      <c r="DQ108" s="954"/>
      <c r="DR108" s="954"/>
      <c r="DS108" s="954"/>
      <c r="DT108" s="954"/>
      <c r="DU108" s="954"/>
      <c r="DV108" s="954"/>
      <c r="DW108" s="954"/>
      <c r="DX108" s="954"/>
      <c r="DY108" s="954"/>
      <c r="DZ108" s="955"/>
    </row>
    <row r="109" spans="1:131" s="230" customFormat="1" ht="26.25" customHeight="1" x14ac:dyDescent="0.2">
      <c r="A109" s="948" t="s">
        <v>405</v>
      </c>
      <c r="B109" s="929"/>
      <c r="C109" s="929"/>
      <c r="D109" s="929"/>
      <c r="E109" s="929"/>
      <c r="F109" s="929"/>
      <c r="G109" s="929"/>
      <c r="H109" s="929"/>
      <c r="I109" s="929"/>
      <c r="J109" s="929"/>
      <c r="K109" s="929"/>
      <c r="L109" s="929"/>
      <c r="M109" s="929"/>
      <c r="N109" s="929"/>
      <c r="O109" s="929"/>
      <c r="P109" s="929"/>
      <c r="Q109" s="929"/>
      <c r="R109" s="929"/>
      <c r="S109" s="929"/>
      <c r="T109" s="929"/>
      <c r="U109" s="929"/>
      <c r="V109" s="929"/>
      <c r="W109" s="929"/>
      <c r="X109" s="929"/>
      <c r="Y109" s="929"/>
      <c r="Z109" s="930"/>
      <c r="AA109" s="928" t="s">
        <v>406</v>
      </c>
      <c r="AB109" s="929"/>
      <c r="AC109" s="929"/>
      <c r="AD109" s="929"/>
      <c r="AE109" s="930"/>
      <c r="AF109" s="928" t="s">
        <v>407</v>
      </c>
      <c r="AG109" s="929"/>
      <c r="AH109" s="929"/>
      <c r="AI109" s="929"/>
      <c r="AJ109" s="930"/>
      <c r="AK109" s="928" t="s">
        <v>294</v>
      </c>
      <c r="AL109" s="929"/>
      <c r="AM109" s="929"/>
      <c r="AN109" s="929"/>
      <c r="AO109" s="930"/>
      <c r="AP109" s="928" t="s">
        <v>408</v>
      </c>
      <c r="AQ109" s="929"/>
      <c r="AR109" s="929"/>
      <c r="AS109" s="929"/>
      <c r="AT109" s="931"/>
      <c r="AU109" s="948" t="s">
        <v>405</v>
      </c>
      <c r="AV109" s="929"/>
      <c r="AW109" s="929"/>
      <c r="AX109" s="929"/>
      <c r="AY109" s="929"/>
      <c r="AZ109" s="929"/>
      <c r="BA109" s="929"/>
      <c r="BB109" s="929"/>
      <c r="BC109" s="929"/>
      <c r="BD109" s="929"/>
      <c r="BE109" s="929"/>
      <c r="BF109" s="929"/>
      <c r="BG109" s="929"/>
      <c r="BH109" s="929"/>
      <c r="BI109" s="929"/>
      <c r="BJ109" s="929"/>
      <c r="BK109" s="929"/>
      <c r="BL109" s="929"/>
      <c r="BM109" s="929"/>
      <c r="BN109" s="929"/>
      <c r="BO109" s="929"/>
      <c r="BP109" s="930"/>
      <c r="BQ109" s="928" t="s">
        <v>406</v>
      </c>
      <c r="BR109" s="929"/>
      <c r="BS109" s="929"/>
      <c r="BT109" s="929"/>
      <c r="BU109" s="930"/>
      <c r="BV109" s="928" t="s">
        <v>407</v>
      </c>
      <c r="BW109" s="929"/>
      <c r="BX109" s="929"/>
      <c r="BY109" s="929"/>
      <c r="BZ109" s="930"/>
      <c r="CA109" s="928" t="s">
        <v>294</v>
      </c>
      <c r="CB109" s="929"/>
      <c r="CC109" s="929"/>
      <c r="CD109" s="929"/>
      <c r="CE109" s="930"/>
      <c r="CF109" s="949" t="s">
        <v>408</v>
      </c>
      <c r="CG109" s="949"/>
      <c r="CH109" s="949"/>
      <c r="CI109" s="949"/>
      <c r="CJ109" s="949"/>
      <c r="CK109" s="928" t="s">
        <v>409</v>
      </c>
      <c r="CL109" s="929"/>
      <c r="CM109" s="929"/>
      <c r="CN109" s="929"/>
      <c r="CO109" s="929"/>
      <c r="CP109" s="929"/>
      <c r="CQ109" s="929"/>
      <c r="CR109" s="929"/>
      <c r="CS109" s="929"/>
      <c r="CT109" s="929"/>
      <c r="CU109" s="929"/>
      <c r="CV109" s="929"/>
      <c r="CW109" s="929"/>
      <c r="CX109" s="929"/>
      <c r="CY109" s="929"/>
      <c r="CZ109" s="929"/>
      <c r="DA109" s="929"/>
      <c r="DB109" s="929"/>
      <c r="DC109" s="929"/>
      <c r="DD109" s="929"/>
      <c r="DE109" s="929"/>
      <c r="DF109" s="930"/>
      <c r="DG109" s="928" t="s">
        <v>406</v>
      </c>
      <c r="DH109" s="929"/>
      <c r="DI109" s="929"/>
      <c r="DJ109" s="929"/>
      <c r="DK109" s="930"/>
      <c r="DL109" s="928" t="s">
        <v>407</v>
      </c>
      <c r="DM109" s="929"/>
      <c r="DN109" s="929"/>
      <c r="DO109" s="929"/>
      <c r="DP109" s="930"/>
      <c r="DQ109" s="928" t="s">
        <v>294</v>
      </c>
      <c r="DR109" s="929"/>
      <c r="DS109" s="929"/>
      <c r="DT109" s="929"/>
      <c r="DU109" s="930"/>
      <c r="DV109" s="928" t="s">
        <v>408</v>
      </c>
      <c r="DW109" s="929"/>
      <c r="DX109" s="929"/>
      <c r="DY109" s="929"/>
      <c r="DZ109" s="931"/>
    </row>
    <row r="110" spans="1:131" s="230" customFormat="1" ht="26.25" customHeight="1" x14ac:dyDescent="0.2">
      <c r="A110" s="932" t="s">
        <v>410</v>
      </c>
      <c r="B110" s="933"/>
      <c r="C110" s="933"/>
      <c r="D110" s="933"/>
      <c r="E110" s="933"/>
      <c r="F110" s="933"/>
      <c r="G110" s="933"/>
      <c r="H110" s="933"/>
      <c r="I110" s="933"/>
      <c r="J110" s="933"/>
      <c r="K110" s="933"/>
      <c r="L110" s="933"/>
      <c r="M110" s="933"/>
      <c r="N110" s="933"/>
      <c r="O110" s="933"/>
      <c r="P110" s="933"/>
      <c r="Q110" s="933"/>
      <c r="R110" s="933"/>
      <c r="S110" s="933"/>
      <c r="T110" s="933"/>
      <c r="U110" s="933"/>
      <c r="V110" s="933"/>
      <c r="W110" s="933"/>
      <c r="X110" s="933"/>
      <c r="Y110" s="933"/>
      <c r="Z110" s="934"/>
      <c r="AA110" s="935">
        <v>303254</v>
      </c>
      <c r="AB110" s="936"/>
      <c r="AC110" s="936"/>
      <c r="AD110" s="936"/>
      <c r="AE110" s="937"/>
      <c r="AF110" s="938">
        <v>315490</v>
      </c>
      <c r="AG110" s="936"/>
      <c r="AH110" s="936"/>
      <c r="AI110" s="936"/>
      <c r="AJ110" s="937"/>
      <c r="AK110" s="938">
        <v>293589</v>
      </c>
      <c r="AL110" s="936"/>
      <c r="AM110" s="936"/>
      <c r="AN110" s="936"/>
      <c r="AO110" s="937"/>
      <c r="AP110" s="939">
        <v>22.4</v>
      </c>
      <c r="AQ110" s="940"/>
      <c r="AR110" s="940"/>
      <c r="AS110" s="940"/>
      <c r="AT110" s="941"/>
      <c r="AU110" s="942" t="s">
        <v>69</v>
      </c>
      <c r="AV110" s="943"/>
      <c r="AW110" s="943"/>
      <c r="AX110" s="943"/>
      <c r="AY110" s="943"/>
      <c r="AZ110" s="965" t="s">
        <v>411</v>
      </c>
      <c r="BA110" s="933"/>
      <c r="BB110" s="933"/>
      <c r="BC110" s="933"/>
      <c r="BD110" s="933"/>
      <c r="BE110" s="933"/>
      <c r="BF110" s="933"/>
      <c r="BG110" s="933"/>
      <c r="BH110" s="933"/>
      <c r="BI110" s="933"/>
      <c r="BJ110" s="933"/>
      <c r="BK110" s="933"/>
      <c r="BL110" s="933"/>
      <c r="BM110" s="933"/>
      <c r="BN110" s="933"/>
      <c r="BO110" s="933"/>
      <c r="BP110" s="934"/>
      <c r="BQ110" s="966">
        <v>3968856</v>
      </c>
      <c r="BR110" s="967"/>
      <c r="BS110" s="967"/>
      <c r="BT110" s="967"/>
      <c r="BU110" s="967"/>
      <c r="BV110" s="967">
        <v>4059335</v>
      </c>
      <c r="BW110" s="967"/>
      <c r="BX110" s="967"/>
      <c r="BY110" s="967"/>
      <c r="BZ110" s="967"/>
      <c r="CA110" s="967">
        <v>3784324</v>
      </c>
      <c r="CB110" s="967"/>
      <c r="CC110" s="967"/>
      <c r="CD110" s="967"/>
      <c r="CE110" s="967"/>
      <c r="CF110" s="980">
        <v>289</v>
      </c>
      <c r="CG110" s="981"/>
      <c r="CH110" s="981"/>
      <c r="CI110" s="981"/>
      <c r="CJ110" s="981"/>
      <c r="CK110" s="982" t="s">
        <v>412</v>
      </c>
      <c r="CL110" s="983"/>
      <c r="CM110" s="965" t="s">
        <v>413</v>
      </c>
      <c r="CN110" s="933"/>
      <c r="CO110" s="933"/>
      <c r="CP110" s="933"/>
      <c r="CQ110" s="933"/>
      <c r="CR110" s="933"/>
      <c r="CS110" s="933"/>
      <c r="CT110" s="933"/>
      <c r="CU110" s="933"/>
      <c r="CV110" s="933"/>
      <c r="CW110" s="933"/>
      <c r="CX110" s="933"/>
      <c r="CY110" s="933"/>
      <c r="CZ110" s="933"/>
      <c r="DA110" s="933"/>
      <c r="DB110" s="933"/>
      <c r="DC110" s="933"/>
      <c r="DD110" s="933"/>
      <c r="DE110" s="933"/>
      <c r="DF110" s="934"/>
      <c r="DG110" s="966" t="s">
        <v>122</v>
      </c>
      <c r="DH110" s="967"/>
      <c r="DI110" s="967"/>
      <c r="DJ110" s="967"/>
      <c r="DK110" s="967"/>
      <c r="DL110" s="967" t="s">
        <v>122</v>
      </c>
      <c r="DM110" s="967"/>
      <c r="DN110" s="967"/>
      <c r="DO110" s="967"/>
      <c r="DP110" s="967"/>
      <c r="DQ110" s="967" t="s">
        <v>122</v>
      </c>
      <c r="DR110" s="967"/>
      <c r="DS110" s="967"/>
      <c r="DT110" s="967"/>
      <c r="DU110" s="967"/>
      <c r="DV110" s="968" t="s">
        <v>122</v>
      </c>
      <c r="DW110" s="968"/>
      <c r="DX110" s="968"/>
      <c r="DY110" s="968"/>
      <c r="DZ110" s="969"/>
    </row>
    <row r="111" spans="1:131" s="230" customFormat="1" ht="26.25" customHeight="1" x14ac:dyDescent="0.2">
      <c r="A111" s="970" t="s">
        <v>414</v>
      </c>
      <c r="B111" s="971"/>
      <c r="C111" s="971"/>
      <c r="D111" s="971"/>
      <c r="E111" s="971"/>
      <c r="F111" s="971"/>
      <c r="G111" s="971"/>
      <c r="H111" s="971"/>
      <c r="I111" s="971"/>
      <c r="J111" s="971"/>
      <c r="K111" s="971"/>
      <c r="L111" s="971"/>
      <c r="M111" s="971"/>
      <c r="N111" s="971"/>
      <c r="O111" s="971"/>
      <c r="P111" s="971"/>
      <c r="Q111" s="971"/>
      <c r="R111" s="971"/>
      <c r="S111" s="971"/>
      <c r="T111" s="971"/>
      <c r="U111" s="971"/>
      <c r="V111" s="971"/>
      <c r="W111" s="971"/>
      <c r="X111" s="971"/>
      <c r="Y111" s="971"/>
      <c r="Z111" s="972"/>
      <c r="AA111" s="973" t="s">
        <v>122</v>
      </c>
      <c r="AB111" s="974"/>
      <c r="AC111" s="974"/>
      <c r="AD111" s="974"/>
      <c r="AE111" s="975"/>
      <c r="AF111" s="976" t="s">
        <v>122</v>
      </c>
      <c r="AG111" s="974"/>
      <c r="AH111" s="974"/>
      <c r="AI111" s="974"/>
      <c r="AJ111" s="975"/>
      <c r="AK111" s="976" t="s">
        <v>122</v>
      </c>
      <c r="AL111" s="974"/>
      <c r="AM111" s="974"/>
      <c r="AN111" s="974"/>
      <c r="AO111" s="975"/>
      <c r="AP111" s="977" t="s">
        <v>122</v>
      </c>
      <c r="AQ111" s="978"/>
      <c r="AR111" s="978"/>
      <c r="AS111" s="978"/>
      <c r="AT111" s="979"/>
      <c r="AU111" s="944"/>
      <c r="AV111" s="945"/>
      <c r="AW111" s="945"/>
      <c r="AX111" s="945"/>
      <c r="AY111" s="945"/>
      <c r="AZ111" s="958" t="s">
        <v>415</v>
      </c>
      <c r="BA111" s="959"/>
      <c r="BB111" s="959"/>
      <c r="BC111" s="959"/>
      <c r="BD111" s="959"/>
      <c r="BE111" s="959"/>
      <c r="BF111" s="959"/>
      <c r="BG111" s="959"/>
      <c r="BH111" s="959"/>
      <c r="BI111" s="959"/>
      <c r="BJ111" s="959"/>
      <c r="BK111" s="959"/>
      <c r="BL111" s="959"/>
      <c r="BM111" s="959"/>
      <c r="BN111" s="959"/>
      <c r="BO111" s="959"/>
      <c r="BP111" s="960"/>
      <c r="BQ111" s="961" t="s">
        <v>122</v>
      </c>
      <c r="BR111" s="962"/>
      <c r="BS111" s="962"/>
      <c r="BT111" s="962"/>
      <c r="BU111" s="962"/>
      <c r="BV111" s="962" t="s">
        <v>122</v>
      </c>
      <c r="BW111" s="962"/>
      <c r="BX111" s="962"/>
      <c r="BY111" s="962"/>
      <c r="BZ111" s="962"/>
      <c r="CA111" s="962" t="s">
        <v>122</v>
      </c>
      <c r="CB111" s="962"/>
      <c r="CC111" s="962"/>
      <c r="CD111" s="962"/>
      <c r="CE111" s="962"/>
      <c r="CF111" s="956" t="s">
        <v>122</v>
      </c>
      <c r="CG111" s="957"/>
      <c r="CH111" s="957"/>
      <c r="CI111" s="957"/>
      <c r="CJ111" s="957"/>
      <c r="CK111" s="984"/>
      <c r="CL111" s="985"/>
      <c r="CM111" s="958" t="s">
        <v>416</v>
      </c>
      <c r="CN111" s="959"/>
      <c r="CO111" s="959"/>
      <c r="CP111" s="959"/>
      <c r="CQ111" s="959"/>
      <c r="CR111" s="959"/>
      <c r="CS111" s="959"/>
      <c r="CT111" s="959"/>
      <c r="CU111" s="959"/>
      <c r="CV111" s="959"/>
      <c r="CW111" s="959"/>
      <c r="CX111" s="959"/>
      <c r="CY111" s="959"/>
      <c r="CZ111" s="959"/>
      <c r="DA111" s="959"/>
      <c r="DB111" s="959"/>
      <c r="DC111" s="959"/>
      <c r="DD111" s="959"/>
      <c r="DE111" s="959"/>
      <c r="DF111" s="960"/>
      <c r="DG111" s="961" t="s">
        <v>122</v>
      </c>
      <c r="DH111" s="962"/>
      <c r="DI111" s="962"/>
      <c r="DJ111" s="962"/>
      <c r="DK111" s="962"/>
      <c r="DL111" s="962" t="s">
        <v>122</v>
      </c>
      <c r="DM111" s="962"/>
      <c r="DN111" s="962"/>
      <c r="DO111" s="962"/>
      <c r="DP111" s="962"/>
      <c r="DQ111" s="962" t="s">
        <v>122</v>
      </c>
      <c r="DR111" s="962"/>
      <c r="DS111" s="962"/>
      <c r="DT111" s="962"/>
      <c r="DU111" s="962"/>
      <c r="DV111" s="963" t="s">
        <v>122</v>
      </c>
      <c r="DW111" s="963"/>
      <c r="DX111" s="963"/>
      <c r="DY111" s="963"/>
      <c r="DZ111" s="964"/>
    </row>
    <row r="112" spans="1:131" s="230" customFormat="1" ht="26.25" customHeight="1" x14ac:dyDescent="0.2">
      <c r="A112" s="988" t="s">
        <v>417</v>
      </c>
      <c r="B112" s="989"/>
      <c r="C112" s="959" t="s">
        <v>418</v>
      </c>
      <c r="D112" s="959"/>
      <c r="E112" s="959"/>
      <c r="F112" s="959"/>
      <c r="G112" s="959"/>
      <c r="H112" s="959"/>
      <c r="I112" s="959"/>
      <c r="J112" s="959"/>
      <c r="K112" s="959"/>
      <c r="L112" s="959"/>
      <c r="M112" s="959"/>
      <c r="N112" s="959"/>
      <c r="O112" s="959"/>
      <c r="P112" s="959"/>
      <c r="Q112" s="959"/>
      <c r="R112" s="959"/>
      <c r="S112" s="959"/>
      <c r="T112" s="959"/>
      <c r="U112" s="959"/>
      <c r="V112" s="959"/>
      <c r="W112" s="959"/>
      <c r="X112" s="959"/>
      <c r="Y112" s="959"/>
      <c r="Z112" s="960"/>
      <c r="AA112" s="994" t="s">
        <v>122</v>
      </c>
      <c r="AB112" s="995"/>
      <c r="AC112" s="995"/>
      <c r="AD112" s="995"/>
      <c r="AE112" s="996"/>
      <c r="AF112" s="997" t="s">
        <v>122</v>
      </c>
      <c r="AG112" s="995"/>
      <c r="AH112" s="995"/>
      <c r="AI112" s="995"/>
      <c r="AJ112" s="996"/>
      <c r="AK112" s="997" t="s">
        <v>122</v>
      </c>
      <c r="AL112" s="995"/>
      <c r="AM112" s="995"/>
      <c r="AN112" s="995"/>
      <c r="AO112" s="996"/>
      <c r="AP112" s="998" t="s">
        <v>122</v>
      </c>
      <c r="AQ112" s="999"/>
      <c r="AR112" s="999"/>
      <c r="AS112" s="999"/>
      <c r="AT112" s="1000"/>
      <c r="AU112" s="944"/>
      <c r="AV112" s="945"/>
      <c r="AW112" s="945"/>
      <c r="AX112" s="945"/>
      <c r="AY112" s="945"/>
      <c r="AZ112" s="958" t="s">
        <v>419</v>
      </c>
      <c r="BA112" s="959"/>
      <c r="BB112" s="959"/>
      <c r="BC112" s="959"/>
      <c r="BD112" s="959"/>
      <c r="BE112" s="959"/>
      <c r="BF112" s="959"/>
      <c r="BG112" s="959"/>
      <c r="BH112" s="959"/>
      <c r="BI112" s="959"/>
      <c r="BJ112" s="959"/>
      <c r="BK112" s="959"/>
      <c r="BL112" s="959"/>
      <c r="BM112" s="959"/>
      <c r="BN112" s="959"/>
      <c r="BO112" s="959"/>
      <c r="BP112" s="960"/>
      <c r="BQ112" s="961">
        <v>415673</v>
      </c>
      <c r="BR112" s="962"/>
      <c r="BS112" s="962"/>
      <c r="BT112" s="962"/>
      <c r="BU112" s="962"/>
      <c r="BV112" s="962">
        <v>424519</v>
      </c>
      <c r="BW112" s="962"/>
      <c r="BX112" s="962"/>
      <c r="BY112" s="962"/>
      <c r="BZ112" s="962"/>
      <c r="CA112" s="962">
        <v>407586</v>
      </c>
      <c r="CB112" s="962"/>
      <c r="CC112" s="962"/>
      <c r="CD112" s="962"/>
      <c r="CE112" s="962"/>
      <c r="CF112" s="956">
        <v>31.1</v>
      </c>
      <c r="CG112" s="957"/>
      <c r="CH112" s="957"/>
      <c r="CI112" s="957"/>
      <c r="CJ112" s="957"/>
      <c r="CK112" s="984"/>
      <c r="CL112" s="985"/>
      <c r="CM112" s="958" t="s">
        <v>420</v>
      </c>
      <c r="CN112" s="959"/>
      <c r="CO112" s="959"/>
      <c r="CP112" s="959"/>
      <c r="CQ112" s="959"/>
      <c r="CR112" s="959"/>
      <c r="CS112" s="959"/>
      <c r="CT112" s="959"/>
      <c r="CU112" s="959"/>
      <c r="CV112" s="959"/>
      <c r="CW112" s="959"/>
      <c r="CX112" s="959"/>
      <c r="CY112" s="959"/>
      <c r="CZ112" s="959"/>
      <c r="DA112" s="959"/>
      <c r="DB112" s="959"/>
      <c r="DC112" s="959"/>
      <c r="DD112" s="959"/>
      <c r="DE112" s="959"/>
      <c r="DF112" s="960"/>
      <c r="DG112" s="961" t="s">
        <v>122</v>
      </c>
      <c r="DH112" s="962"/>
      <c r="DI112" s="962"/>
      <c r="DJ112" s="962"/>
      <c r="DK112" s="962"/>
      <c r="DL112" s="962" t="s">
        <v>122</v>
      </c>
      <c r="DM112" s="962"/>
      <c r="DN112" s="962"/>
      <c r="DO112" s="962"/>
      <c r="DP112" s="962"/>
      <c r="DQ112" s="962" t="s">
        <v>122</v>
      </c>
      <c r="DR112" s="962"/>
      <c r="DS112" s="962"/>
      <c r="DT112" s="962"/>
      <c r="DU112" s="962"/>
      <c r="DV112" s="963" t="s">
        <v>122</v>
      </c>
      <c r="DW112" s="963"/>
      <c r="DX112" s="963"/>
      <c r="DY112" s="963"/>
      <c r="DZ112" s="964"/>
    </row>
    <row r="113" spans="1:130" s="230" customFormat="1" ht="26.25" customHeight="1" x14ac:dyDescent="0.2">
      <c r="A113" s="990"/>
      <c r="B113" s="991"/>
      <c r="C113" s="959" t="s">
        <v>421</v>
      </c>
      <c r="D113" s="959"/>
      <c r="E113" s="959"/>
      <c r="F113" s="959"/>
      <c r="G113" s="959"/>
      <c r="H113" s="959"/>
      <c r="I113" s="959"/>
      <c r="J113" s="959"/>
      <c r="K113" s="959"/>
      <c r="L113" s="959"/>
      <c r="M113" s="959"/>
      <c r="N113" s="959"/>
      <c r="O113" s="959"/>
      <c r="P113" s="959"/>
      <c r="Q113" s="959"/>
      <c r="R113" s="959"/>
      <c r="S113" s="959"/>
      <c r="T113" s="959"/>
      <c r="U113" s="959"/>
      <c r="V113" s="959"/>
      <c r="W113" s="959"/>
      <c r="X113" s="959"/>
      <c r="Y113" s="959"/>
      <c r="Z113" s="960"/>
      <c r="AA113" s="973">
        <v>28254</v>
      </c>
      <c r="AB113" s="974"/>
      <c r="AC113" s="974"/>
      <c r="AD113" s="974"/>
      <c r="AE113" s="975"/>
      <c r="AF113" s="976">
        <v>33351</v>
      </c>
      <c r="AG113" s="974"/>
      <c r="AH113" s="974"/>
      <c r="AI113" s="974"/>
      <c r="AJ113" s="975"/>
      <c r="AK113" s="976">
        <v>37055</v>
      </c>
      <c r="AL113" s="974"/>
      <c r="AM113" s="974"/>
      <c r="AN113" s="974"/>
      <c r="AO113" s="975"/>
      <c r="AP113" s="977">
        <v>2.8</v>
      </c>
      <c r="AQ113" s="978"/>
      <c r="AR113" s="978"/>
      <c r="AS113" s="978"/>
      <c r="AT113" s="979"/>
      <c r="AU113" s="944"/>
      <c r="AV113" s="945"/>
      <c r="AW113" s="945"/>
      <c r="AX113" s="945"/>
      <c r="AY113" s="945"/>
      <c r="AZ113" s="958" t="s">
        <v>422</v>
      </c>
      <c r="BA113" s="959"/>
      <c r="BB113" s="959"/>
      <c r="BC113" s="959"/>
      <c r="BD113" s="959"/>
      <c r="BE113" s="959"/>
      <c r="BF113" s="959"/>
      <c r="BG113" s="959"/>
      <c r="BH113" s="959"/>
      <c r="BI113" s="959"/>
      <c r="BJ113" s="959"/>
      <c r="BK113" s="959"/>
      <c r="BL113" s="959"/>
      <c r="BM113" s="959"/>
      <c r="BN113" s="959"/>
      <c r="BO113" s="959"/>
      <c r="BP113" s="960"/>
      <c r="BQ113" s="961">
        <v>76536</v>
      </c>
      <c r="BR113" s="962"/>
      <c r="BS113" s="962"/>
      <c r="BT113" s="962"/>
      <c r="BU113" s="962"/>
      <c r="BV113" s="962" t="s">
        <v>122</v>
      </c>
      <c r="BW113" s="962"/>
      <c r="BX113" s="962"/>
      <c r="BY113" s="962"/>
      <c r="BZ113" s="962"/>
      <c r="CA113" s="962" t="s">
        <v>122</v>
      </c>
      <c r="CB113" s="962"/>
      <c r="CC113" s="962"/>
      <c r="CD113" s="962"/>
      <c r="CE113" s="962"/>
      <c r="CF113" s="956" t="s">
        <v>122</v>
      </c>
      <c r="CG113" s="957"/>
      <c r="CH113" s="957"/>
      <c r="CI113" s="957"/>
      <c r="CJ113" s="957"/>
      <c r="CK113" s="984"/>
      <c r="CL113" s="985"/>
      <c r="CM113" s="958" t="s">
        <v>423</v>
      </c>
      <c r="CN113" s="959"/>
      <c r="CO113" s="959"/>
      <c r="CP113" s="959"/>
      <c r="CQ113" s="959"/>
      <c r="CR113" s="959"/>
      <c r="CS113" s="959"/>
      <c r="CT113" s="959"/>
      <c r="CU113" s="959"/>
      <c r="CV113" s="959"/>
      <c r="CW113" s="959"/>
      <c r="CX113" s="959"/>
      <c r="CY113" s="959"/>
      <c r="CZ113" s="959"/>
      <c r="DA113" s="959"/>
      <c r="DB113" s="959"/>
      <c r="DC113" s="959"/>
      <c r="DD113" s="959"/>
      <c r="DE113" s="959"/>
      <c r="DF113" s="960"/>
      <c r="DG113" s="994" t="s">
        <v>122</v>
      </c>
      <c r="DH113" s="995"/>
      <c r="DI113" s="995"/>
      <c r="DJ113" s="995"/>
      <c r="DK113" s="996"/>
      <c r="DL113" s="997" t="s">
        <v>122</v>
      </c>
      <c r="DM113" s="995"/>
      <c r="DN113" s="995"/>
      <c r="DO113" s="995"/>
      <c r="DP113" s="996"/>
      <c r="DQ113" s="997" t="s">
        <v>122</v>
      </c>
      <c r="DR113" s="995"/>
      <c r="DS113" s="995"/>
      <c r="DT113" s="995"/>
      <c r="DU113" s="996"/>
      <c r="DV113" s="998" t="s">
        <v>122</v>
      </c>
      <c r="DW113" s="999"/>
      <c r="DX113" s="999"/>
      <c r="DY113" s="999"/>
      <c r="DZ113" s="1000"/>
    </row>
    <row r="114" spans="1:130" s="230" customFormat="1" ht="26.25" customHeight="1" x14ac:dyDescent="0.2">
      <c r="A114" s="990"/>
      <c r="B114" s="991"/>
      <c r="C114" s="959" t="s">
        <v>424</v>
      </c>
      <c r="D114" s="959"/>
      <c r="E114" s="959"/>
      <c r="F114" s="959"/>
      <c r="G114" s="959"/>
      <c r="H114" s="959"/>
      <c r="I114" s="959"/>
      <c r="J114" s="959"/>
      <c r="K114" s="959"/>
      <c r="L114" s="959"/>
      <c r="M114" s="959"/>
      <c r="N114" s="959"/>
      <c r="O114" s="959"/>
      <c r="P114" s="959"/>
      <c r="Q114" s="959"/>
      <c r="R114" s="959"/>
      <c r="S114" s="959"/>
      <c r="T114" s="959"/>
      <c r="U114" s="959"/>
      <c r="V114" s="959"/>
      <c r="W114" s="959"/>
      <c r="X114" s="959"/>
      <c r="Y114" s="959"/>
      <c r="Z114" s="960"/>
      <c r="AA114" s="994">
        <v>3909</v>
      </c>
      <c r="AB114" s="995"/>
      <c r="AC114" s="995"/>
      <c r="AD114" s="995"/>
      <c r="AE114" s="996"/>
      <c r="AF114" s="997">
        <v>3909</v>
      </c>
      <c r="AG114" s="995"/>
      <c r="AH114" s="995"/>
      <c r="AI114" s="995"/>
      <c r="AJ114" s="996"/>
      <c r="AK114" s="997" t="s">
        <v>122</v>
      </c>
      <c r="AL114" s="995"/>
      <c r="AM114" s="995"/>
      <c r="AN114" s="995"/>
      <c r="AO114" s="996"/>
      <c r="AP114" s="998" t="s">
        <v>122</v>
      </c>
      <c r="AQ114" s="999"/>
      <c r="AR114" s="999"/>
      <c r="AS114" s="999"/>
      <c r="AT114" s="1000"/>
      <c r="AU114" s="944"/>
      <c r="AV114" s="945"/>
      <c r="AW114" s="945"/>
      <c r="AX114" s="945"/>
      <c r="AY114" s="945"/>
      <c r="AZ114" s="958" t="s">
        <v>425</v>
      </c>
      <c r="BA114" s="959"/>
      <c r="BB114" s="959"/>
      <c r="BC114" s="959"/>
      <c r="BD114" s="959"/>
      <c r="BE114" s="959"/>
      <c r="BF114" s="959"/>
      <c r="BG114" s="959"/>
      <c r="BH114" s="959"/>
      <c r="BI114" s="959"/>
      <c r="BJ114" s="959"/>
      <c r="BK114" s="959"/>
      <c r="BL114" s="959"/>
      <c r="BM114" s="959"/>
      <c r="BN114" s="959"/>
      <c r="BO114" s="959"/>
      <c r="BP114" s="960"/>
      <c r="BQ114" s="961">
        <v>247571</v>
      </c>
      <c r="BR114" s="962"/>
      <c r="BS114" s="962"/>
      <c r="BT114" s="962"/>
      <c r="BU114" s="962"/>
      <c r="BV114" s="962">
        <v>245990</v>
      </c>
      <c r="BW114" s="962"/>
      <c r="BX114" s="962"/>
      <c r="BY114" s="962"/>
      <c r="BZ114" s="962"/>
      <c r="CA114" s="962">
        <v>23649</v>
      </c>
      <c r="CB114" s="962"/>
      <c r="CC114" s="962"/>
      <c r="CD114" s="962"/>
      <c r="CE114" s="962"/>
      <c r="CF114" s="956">
        <v>1.8</v>
      </c>
      <c r="CG114" s="957"/>
      <c r="CH114" s="957"/>
      <c r="CI114" s="957"/>
      <c r="CJ114" s="957"/>
      <c r="CK114" s="984"/>
      <c r="CL114" s="985"/>
      <c r="CM114" s="958" t="s">
        <v>426</v>
      </c>
      <c r="CN114" s="959"/>
      <c r="CO114" s="959"/>
      <c r="CP114" s="959"/>
      <c r="CQ114" s="959"/>
      <c r="CR114" s="959"/>
      <c r="CS114" s="959"/>
      <c r="CT114" s="959"/>
      <c r="CU114" s="959"/>
      <c r="CV114" s="959"/>
      <c r="CW114" s="959"/>
      <c r="CX114" s="959"/>
      <c r="CY114" s="959"/>
      <c r="CZ114" s="959"/>
      <c r="DA114" s="959"/>
      <c r="DB114" s="959"/>
      <c r="DC114" s="959"/>
      <c r="DD114" s="959"/>
      <c r="DE114" s="959"/>
      <c r="DF114" s="960"/>
      <c r="DG114" s="994" t="s">
        <v>122</v>
      </c>
      <c r="DH114" s="995"/>
      <c r="DI114" s="995"/>
      <c r="DJ114" s="995"/>
      <c r="DK114" s="996"/>
      <c r="DL114" s="997" t="s">
        <v>122</v>
      </c>
      <c r="DM114" s="995"/>
      <c r="DN114" s="995"/>
      <c r="DO114" s="995"/>
      <c r="DP114" s="996"/>
      <c r="DQ114" s="997" t="s">
        <v>122</v>
      </c>
      <c r="DR114" s="995"/>
      <c r="DS114" s="995"/>
      <c r="DT114" s="995"/>
      <c r="DU114" s="996"/>
      <c r="DV114" s="998" t="s">
        <v>122</v>
      </c>
      <c r="DW114" s="999"/>
      <c r="DX114" s="999"/>
      <c r="DY114" s="999"/>
      <c r="DZ114" s="1000"/>
    </row>
    <row r="115" spans="1:130" s="230" customFormat="1" ht="26.25" customHeight="1" x14ac:dyDescent="0.2">
      <c r="A115" s="990"/>
      <c r="B115" s="991"/>
      <c r="C115" s="959" t="s">
        <v>427</v>
      </c>
      <c r="D115" s="959"/>
      <c r="E115" s="959"/>
      <c r="F115" s="959"/>
      <c r="G115" s="959"/>
      <c r="H115" s="959"/>
      <c r="I115" s="959"/>
      <c r="J115" s="959"/>
      <c r="K115" s="959"/>
      <c r="L115" s="959"/>
      <c r="M115" s="959"/>
      <c r="N115" s="959"/>
      <c r="O115" s="959"/>
      <c r="P115" s="959"/>
      <c r="Q115" s="959"/>
      <c r="R115" s="959"/>
      <c r="S115" s="959"/>
      <c r="T115" s="959"/>
      <c r="U115" s="959"/>
      <c r="V115" s="959"/>
      <c r="W115" s="959"/>
      <c r="X115" s="959"/>
      <c r="Y115" s="959"/>
      <c r="Z115" s="960"/>
      <c r="AA115" s="973" t="s">
        <v>122</v>
      </c>
      <c r="AB115" s="974"/>
      <c r="AC115" s="974"/>
      <c r="AD115" s="974"/>
      <c r="AE115" s="975"/>
      <c r="AF115" s="976" t="s">
        <v>122</v>
      </c>
      <c r="AG115" s="974"/>
      <c r="AH115" s="974"/>
      <c r="AI115" s="974"/>
      <c r="AJ115" s="975"/>
      <c r="AK115" s="976" t="s">
        <v>122</v>
      </c>
      <c r="AL115" s="974"/>
      <c r="AM115" s="974"/>
      <c r="AN115" s="974"/>
      <c r="AO115" s="975"/>
      <c r="AP115" s="977" t="s">
        <v>122</v>
      </c>
      <c r="AQ115" s="978"/>
      <c r="AR115" s="978"/>
      <c r="AS115" s="978"/>
      <c r="AT115" s="979"/>
      <c r="AU115" s="944"/>
      <c r="AV115" s="945"/>
      <c r="AW115" s="945"/>
      <c r="AX115" s="945"/>
      <c r="AY115" s="945"/>
      <c r="AZ115" s="958" t="s">
        <v>428</v>
      </c>
      <c r="BA115" s="959"/>
      <c r="BB115" s="959"/>
      <c r="BC115" s="959"/>
      <c r="BD115" s="959"/>
      <c r="BE115" s="959"/>
      <c r="BF115" s="959"/>
      <c r="BG115" s="959"/>
      <c r="BH115" s="959"/>
      <c r="BI115" s="959"/>
      <c r="BJ115" s="959"/>
      <c r="BK115" s="959"/>
      <c r="BL115" s="959"/>
      <c r="BM115" s="959"/>
      <c r="BN115" s="959"/>
      <c r="BO115" s="959"/>
      <c r="BP115" s="960"/>
      <c r="BQ115" s="961" t="s">
        <v>122</v>
      </c>
      <c r="BR115" s="962"/>
      <c r="BS115" s="962"/>
      <c r="BT115" s="962"/>
      <c r="BU115" s="962"/>
      <c r="BV115" s="962" t="s">
        <v>122</v>
      </c>
      <c r="BW115" s="962"/>
      <c r="BX115" s="962"/>
      <c r="BY115" s="962"/>
      <c r="BZ115" s="962"/>
      <c r="CA115" s="962" t="s">
        <v>122</v>
      </c>
      <c r="CB115" s="962"/>
      <c r="CC115" s="962"/>
      <c r="CD115" s="962"/>
      <c r="CE115" s="962"/>
      <c r="CF115" s="956" t="s">
        <v>122</v>
      </c>
      <c r="CG115" s="957"/>
      <c r="CH115" s="957"/>
      <c r="CI115" s="957"/>
      <c r="CJ115" s="957"/>
      <c r="CK115" s="984"/>
      <c r="CL115" s="985"/>
      <c r="CM115" s="958" t="s">
        <v>429</v>
      </c>
      <c r="CN115" s="959"/>
      <c r="CO115" s="959"/>
      <c r="CP115" s="959"/>
      <c r="CQ115" s="959"/>
      <c r="CR115" s="959"/>
      <c r="CS115" s="959"/>
      <c r="CT115" s="959"/>
      <c r="CU115" s="959"/>
      <c r="CV115" s="959"/>
      <c r="CW115" s="959"/>
      <c r="CX115" s="959"/>
      <c r="CY115" s="959"/>
      <c r="CZ115" s="959"/>
      <c r="DA115" s="959"/>
      <c r="DB115" s="959"/>
      <c r="DC115" s="959"/>
      <c r="DD115" s="959"/>
      <c r="DE115" s="959"/>
      <c r="DF115" s="960"/>
      <c r="DG115" s="994" t="s">
        <v>122</v>
      </c>
      <c r="DH115" s="995"/>
      <c r="DI115" s="995"/>
      <c r="DJ115" s="995"/>
      <c r="DK115" s="996"/>
      <c r="DL115" s="997" t="s">
        <v>122</v>
      </c>
      <c r="DM115" s="995"/>
      <c r="DN115" s="995"/>
      <c r="DO115" s="995"/>
      <c r="DP115" s="996"/>
      <c r="DQ115" s="997" t="s">
        <v>122</v>
      </c>
      <c r="DR115" s="995"/>
      <c r="DS115" s="995"/>
      <c r="DT115" s="995"/>
      <c r="DU115" s="996"/>
      <c r="DV115" s="998" t="s">
        <v>122</v>
      </c>
      <c r="DW115" s="999"/>
      <c r="DX115" s="999"/>
      <c r="DY115" s="999"/>
      <c r="DZ115" s="1000"/>
    </row>
    <row r="116" spans="1:130" s="230" customFormat="1" ht="26.25" customHeight="1" x14ac:dyDescent="0.2">
      <c r="A116" s="992"/>
      <c r="B116" s="993"/>
      <c r="C116" s="1001" t="s">
        <v>430</v>
      </c>
      <c r="D116" s="1001"/>
      <c r="E116" s="1001"/>
      <c r="F116" s="1001"/>
      <c r="G116" s="1001"/>
      <c r="H116" s="1001"/>
      <c r="I116" s="1001"/>
      <c r="J116" s="1001"/>
      <c r="K116" s="1001"/>
      <c r="L116" s="1001"/>
      <c r="M116" s="1001"/>
      <c r="N116" s="1001"/>
      <c r="O116" s="1001"/>
      <c r="P116" s="1001"/>
      <c r="Q116" s="1001"/>
      <c r="R116" s="1001"/>
      <c r="S116" s="1001"/>
      <c r="T116" s="1001"/>
      <c r="U116" s="1001"/>
      <c r="V116" s="1001"/>
      <c r="W116" s="1001"/>
      <c r="X116" s="1001"/>
      <c r="Y116" s="1001"/>
      <c r="Z116" s="1002"/>
      <c r="AA116" s="994" t="s">
        <v>122</v>
      </c>
      <c r="AB116" s="995"/>
      <c r="AC116" s="995"/>
      <c r="AD116" s="995"/>
      <c r="AE116" s="996"/>
      <c r="AF116" s="997" t="s">
        <v>122</v>
      </c>
      <c r="AG116" s="995"/>
      <c r="AH116" s="995"/>
      <c r="AI116" s="995"/>
      <c r="AJ116" s="996"/>
      <c r="AK116" s="997" t="s">
        <v>122</v>
      </c>
      <c r="AL116" s="995"/>
      <c r="AM116" s="995"/>
      <c r="AN116" s="995"/>
      <c r="AO116" s="996"/>
      <c r="AP116" s="998" t="s">
        <v>122</v>
      </c>
      <c r="AQ116" s="999"/>
      <c r="AR116" s="999"/>
      <c r="AS116" s="999"/>
      <c r="AT116" s="1000"/>
      <c r="AU116" s="944"/>
      <c r="AV116" s="945"/>
      <c r="AW116" s="945"/>
      <c r="AX116" s="945"/>
      <c r="AY116" s="945"/>
      <c r="AZ116" s="1003" t="s">
        <v>431</v>
      </c>
      <c r="BA116" s="1004"/>
      <c r="BB116" s="1004"/>
      <c r="BC116" s="1004"/>
      <c r="BD116" s="1004"/>
      <c r="BE116" s="1004"/>
      <c r="BF116" s="1004"/>
      <c r="BG116" s="1004"/>
      <c r="BH116" s="1004"/>
      <c r="BI116" s="1004"/>
      <c r="BJ116" s="1004"/>
      <c r="BK116" s="1004"/>
      <c r="BL116" s="1004"/>
      <c r="BM116" s="1004"/>
      <c r="BN116" s="1004"/>
      <c r="BO116" s="1004"/>
      <c r="BP116" s="1005"/>
      <c r="BQ116" s="961" t="s">
        <v>122</v>
      </c>
      <c r="BR116" s="962"/>
      <c r="BS116" s="962"/>
      <c r="BT116" s="962"/>
      <c r="BU116" s="962"/>
      <c r="BV116" s="962" t="s">
        <v>122</v>
      </c>
      <c r="BW116" s="962"/>
      <c r="BX116" s="962"/>
      <c r="BY116" s="962"/>
      <c r="BZ116" s="962"/>
      <c r="CA116" s="962" t="s">
        <v>122</v>
      </c>
      <c r="CB116" s="962"/>
      <c r="CC116" s="962"/>
      <c r="CD116" s="962"/>
      <c r="CE116" s="962"/>
      <c r="CF116" s="956" t="s">
        <v>122</v>
      </c>
      <c r="CG116" s="957"/>
      <c r="CH116" s="957"/>
      <c r="CI116" s="957"/>
      <c r="CJ116" s="957"/>
      <c r="CK116" s="984"/>
      <c r="CL116" s="985"/>
      <c r="CM116" s="958" t="s">
        <v>432</v>
      </c>
      <c r="CN116" s="959"/>
      <c r="CO116" s="959"/>
      <c r="CP116" s="959"/>
      <c r="CQ116" s="959"/>
      <c r="CR116" s="959"/>
      <c r="CS116" s="959"/>
      <c r="CT116" s="959"/>
      <c r="CU116" s="959"/>
      <c r="CV116" s="959"/>
      <c r="CW116" s="959"/>
      <c r="CX116" s="959"/>
      <c r="CY116" s="959"/>
      <c r="CZ116" s="959"/>
      <c r="DA116" s="959"/>
      <c r="DB116" s="959"/>
      <c r="DC116" s="959"/>
      <c r="DD116" s="959"/>
      <c r="DE116" s="959"/>
      <c r="DF116" s="960"/>
      <c r="DG116" s="994" t="s">
        <v>122</v>
      </c>
      <c r="DH116" s="995"/>
      <c r="DI116" s="995"/>
      <c r="DJ116" s="995"/>
      <c r="DK116" s="996"/>
      <c r="DL116" s="997" t="s">
        <v>122</v>
      </c>
      <c r="DM116" s="995"/>
      <c r="DN116" s="995"/>
      <c r="DO116" s="995"/>
      <c r="DP116" s="996"/>
      <c r="DQ116" s="997" t="s">
        <v>122</v>
      </c>
      <c r="DR116" s="995"/>
      <c r="DS116" s="995"/>
      <c r="DT116" s="995"/>
      <c r="DU116" s="996"/>
      <c r="DV116" s="998" t="s">
        <v>122</v>
      </c>
      <c r="DW116" s="999"/>
      <c r="DX116" s="999"/>
      <c r="DY116" s="999"/>
      <c r="DZ116" s="1000"/>
    </row>
    <row r="117" spans="1:130" s="230" customFormat="1" ht="26.25" customHeight="1" x14ac:dyDescent="0.2">
      <c r="A117" s="948" t="s">
        <v>177</v>
      </c>
      <c r="B117" s="929"/>
      <c r="C117" s="929"/>
      <c r="D117" s="929"/>
      <c r="E117" s="929"/>
      <c r="F117" s="929"/>
      <c r="G117" s="929"/>
      <c r="H117" s="929"/>
      <c r="I117" s="929"/>
      <c r="J117" s="929"/>
      <c r="K117" s="929"/>
      <c r="L117" s="929"/>
      <c r="M117" s="929"/>
      <c r="N117" s="929"/>
      <c r="O117" s="929"/>
      <c r="P117" s="929"/>
      <c r="Q117" s="929"/>
      <c r="R117" s="929"/>
      <c r="S117" s="929"/>
      <c r="T117" s="929"/>
      <c r="U117" s="929"/>
      <c r="V117" s="929"/>
      <c r="W117" s="929"/>
      <c r="X117" s="929"/>
      <c r="Y117" s="1013" t="s">
        <v>433</v>
      </c>
      <c r="Z117" s="930"/>
      <c r="AA117" s="1014">
        <v>335417</v>
      </c>
      <c r="AB117" s="1015"/>
      <c r="AC117" s="1015"/>
      <c r="AD117" s="1015"/>
      <c r="AE117" s="1016"/>
      <c r="AF117" s="1017">
        <v>352750</v>
      </c>
      <c r="AG117" s="1015"/>
      <c r="AH117" s="1015"/>
      <c r="AI117" s="1015"/>
      <c r="AJ117" s="1016"/>
      <c r="AK117" s="1017">
        <v>330644</v>
      </c>
      <c r="AL117" s="1015"/>
      <c r="AM117" s="1015"/>
      <c r="AN117" s="1015"/>
      <c r="AO117" s="1016"/>
      <c r="AP117" s="1018"/>
      <c r="AQ117" s="1019"/>
      <c r="AR117" s="1019"/>
      <c r="AS117" s="1019"/>
      <c r="AT117" s="1020"/>
      <c r="AU117" s="944"/>
      <c r="AV117" s="945"/>
      <c r="AW117" s="945"/>
      <c r="AX117" s="945"/>
      <c r="AY117" s="945"/>
      <c r="AZ117" s="1010" t="s">
        <v>434</v>
      </c>
      <c r="BA117" s="1011"/>
      <c r="BB117" s="1011"/>
      <c r="BC117" s="1011"/>
      <c r="BD117" s="1011"/>
      <c r="BE117" s="1011"/>
      <c r="BF117" s="1011"/>
      <c r="BG117" s="1011"/>
      <c r="BH117" s="1011"/>
      <c r="BI117" s="1011"/>
      <c r="BJ117" s="1011"/>
      <c r="BK117" s="1011"/>
      <c r="BL117" s="1011"/>
      <c r="BM117" s="1011"/>
      <c r="BN117" s="1011"/>
      <c r="BO117" s="1011"/>
      <c r="BP117" s="1012"/>
      <c r="BQ117" s="961" t="s">
        <v>122</v>
      </c>
      <c r="BR117" s="962"/>
      <c r="BS117" s="962"/>
      <c r="BT117" s="962"/>
      <c r="BU117" s="962"/>
      <c r="BV117" s="962" t="s">
        <v>122</v>
      </c>
      <c r="BW117" s="962"/>
      <c r="BX117" s="962"/>
      <c r="BY117" s="962"/>
      <c r="BZ117" s="962"/>
      <c r="CA117" s="962" t="s">
        <v>122</v>
      </c>
      <c r="CB117" s="962"/>
      <c r="CC117" s="962"/>
      <c r="CD117" s="962"/>
      <c r="CE117" s="962"/>
      <c r="CF117" s="956" t="s">
        <v>122</v>
      </c>
      <c r="CG117" s="957"/>
      <c r="CH117" s="957"/>
      <c r="CI117" s="957"/>
      <c r="CJ117" s="957"/>
      <c r="CK117" s="984"/>
      <c r="CL117" s="985"/>
      <c r="CM117" s="958" t="s">
        <v>435</v>
      </c>
      <c r="CN117" s="959"/>
      <c r="CO117" s="959"/>
      <c r="CP117" s="959"/>
      <c r="CQ117" s="959"/>
      <c r="CR117" s="959"/>
      <c r="CS117" s="959"/>
      <c r="CT117" s="959"/>
      <c r="CU117" s="959"/>
      <c r="CV117" s="959"/>
      <c r="CW117" s="959"/>
      <c r="CX117" s="959"/>
      <c r="CY117" s="959"/>
      <c r="CZ117" s="959"/>
      <c r="DA117" s="959"/>
      <c r="DB117" s="959"/>
      <c r="DC117" s="959"/>
      <c r="DD117" s="959"/>
      <c r="DE117" s="959"/>
      <c r="DF117" s="960"/>
      <c r="DG117" s="994" t="s">
        <v>122</v>
      </c>
      <c r="DH117" s="995"/>
      <c r="DI117" s="995"/>
      <c r="DJ117" s="995"/>
      <c r="DK117" s="996"/>
      <c r="DL117" s="997" t="s">
        <v>122</v>
      </c>
      <c r="DM117" s="995"/>
      <c r="DN117" s="995"/>
      <c r="DO117" s="995"/>
      <c r="DP117" s="996"/>
      <c r="DQ117" s="997" t="s">
        <v>122</v>
      </c>
      <c r="DR117" s="995"/>
      <c r="DS117" s="995"/>
      <c r="DT117" s="995"/>
      <c r="DU117" s="996"/>
      <c r="DV117" s="998" t="s">
        <v>122</v>
      </c>
      <c r="DW117" s="999"/>
      <c r="DX117" s="999"/>
      <c r="DY117" s="999"/>
      <c r="DZ117" s="1000"/>
    </row>
    <row r="118" spans="1:130" s="230" customFormat="1" ht="26.25" customHeight="1" x14ac:dyDescent="0.2">
      <c r="A118" s="948" t="s">
        <v>409</v>
      </c>
      <c r="B118" s="929"/>
      <c r="C118" s="929"/>
      <c r="D118" s="929"/>
      <c r="E118" s="929"/>
      <c r="F118" s="929"/>
      <c r="G118" s="929"/>
      <c r="H118" s="929"/>
      <c r="I118" s="929"/>
      <c r="J118" s="929"/>
      <c r="K118" s="929"/>
      <c r="L118" s="929"/>
      <c r="M118" s="929"/>
      <c r="N118" s="929"/>
      <c r="O118" s="929"/>
      <c r="P118" s="929"/>
      <c r="Q118" s="929"/>
      <c r="R118" s="929"/>
      <c r="S118" s="929"/>
      <c r="T118" s="929"/>
      <c r="U118" s="929"/>
      <c r="V118" s="929"/>
      <c r="W118" s="929"/>
      <c r="X118" s="929"/>
      <c r="Y118" s="929"/>
      <c r="Z118" s="930"/>
      <c r="AA118" s="928" t="s">
        <v>406</v>
      </c>
      <c r="AB118" s="929"/>
      <c r="AC118" s="929"/>
      <c r="AD118" s="929"/>
      <c r="AE118" s="930"/>
      <c r="AF118" s="928" t="s">
        <v>407</v>
      </c>
      <c r="AG118" s="929"/>
      <c r="AH118" s="929"/>
      <c r="AI118" s="929"/>
      <c r="AJ118" s="930"/>
      <c r="AK118" s="928" t="s">
        <v>294</v>
      </c>
      <c r="AL118" s="929"/>
      <c r="AM118" s="929"/>
      <c r="AN118" s="929"/>
      <c r="AO118" s="930"/>
      <c r="AP118" s="1006" t="s">
        <v>408</v>
      </c>
      <c r="AQ118" s="1007"/>
      <c r="AR118" s="1007"/>
      <c r="AS118" s="1007"/>
      <c r="AT118" s="1008"/>
      <c r="AU118" s="944"/>
      <c r="AV118" s="945"/>
      <c r="AW118" s="945"/>
      <c r="AX118" s="945"/>
      <c r="AY118" s="945"/>
      <c r="AZ118" s="1009" t="s">
        <v>436</v>
      </c>
      <c r="BA118" s="1001"/>
      <c r="BB118" s="1001"/>
      <c r="BC118" s="1001"/>
      <c r="BD118" s="1001"/>
      <c r="BE118" s="1001"/>
      <c r="BF118" s="1001"/>
      <c r="BG118" s="1001"/>
      <c r="BH118" s="1001"/>
      <c r="BI118" s="1001"/>
      <c r="BJ118" s="1001"/>
      <c r="BK118" s="1001"/>
      <c r="BL118" s="1001"/>
      <c r="BM118" s="1001"/>
      <c r="BN118" s="1001"/>
      <c r="BO118" s="1001"/>
      <c r="BP118" s="1002"/>
      <c r="BQ118" s="1035" t="s">
        <v>122</v>
      </c>
      <c r="BR118" s="1036"/>
      <c r="BS118" s="1036"/>
      <c r="BT118" s="1036"/>
      <c r="BU118" s="1036"/>
      <c r="BV118" s="1036" t="s">
        <v>122</v>
      </c>
      <c r="BW118" s="1036"/>
      <c r="BX118" s="1036"/>
      <c r="BY118" s="1036"/>
      <c r="BZ118" s="1036"/>
      <c r="CA118" s="1036" t="s">
        <v>122</v>
      </c>
      <c r="CB118" s="1036"/>
      <c r="CC118" s="1036"/>
      <c r="CD118" s="1036"/>
      <c r="CE118" s="1036"/>
      <c r="CF118" s="956" t="s">
        <v>122</v>
      </c>
      <c r="CG118" s="957"/>
      <c r="CH118" s="957"/>
      <c r="CI118" s="957"/>
      <c r="CJ118" s="957"/>
      <c r="CK118" s="984"/>
      <c r="CL118" s="985"/>
      <c r="CM118" s="958" t="s">
        <v>437</v>
      </c>
      <c r="CN118" s="959"/>
      <c r="CO118" s="959"/>
      <c r="CP118" s="959"/>
      <c r="CQ118" s="959"/>
      <c r="CR118" s="959"/>
      <c r="CS118" s="959"/>
      <c r="CT118" s="959"/>
      <c r="CU118" s="959"/>
      <c r="CV118" s="959"/>
      <c r="CW118" s="959"/>
      <c r="CX118" s="959"/>
      <c r="CY118" s="959"/>
      <c r="CZ118" s="959"/>
      <c r="DA118" s="959"/>
      <c r="DB118" s="959"/>
      <c r="DC118" s="959"/>
      <c r="DD118" s="959"/>
      <c r="DE118" s="959"/>
      <c r="DF118" s="960"/>
      <c r="DG118" s="994" t="s">
        <v>122</v>
      </c>
      <c r="DH118" s="995"/>
      <c r="DI118" s="995"/>
      <c r="DJ118" s="995"/>
      <c r="DK118" s="996"/>
      <c r="DL118" s="997" t="s">
        <v>122</v>
      </c>
      <c r="DM118" s="995"/>
      <c r="DN118" s="995"/>
      <c r="DO118" s="995"/>
      <c r="DP118" s="996"/>
      <c r="DQ118" s="997" t="s">
        <v>122</v>
      </c>
      <c r="DR118" s="995"/>
      <c r="DS118" s="995"/>
      <c r="DT118" s="995"/>
      <c r="DU118" s="996"/>
      <c r="DV118" s="998" t="s">
        <v>122</v>
      </c>
      <c r="DW118" s="999"/>
      <c r="DX118" s="999"/>
      <c r="DY118" s="999"/>
      <c r="DZ118" s="1000"/>
    </row>
    <row r="119" spans="1:130" s="230" customFormat="1" ht="26.25" customHeight="1" x14ac:dyDescent="0.2">
      <c r="A119" s="1093" t="s">
        <v>412</v>
      </c>
      <c r="B119" s="983"/>
      <c r="C119" s="965" t="s">
        <v>413</v>
      </c>
      <c r="D119" s="933"/>
      <c r="E119" s="933"/>
      <c r="F119" s="933"/>
      <c r="G119" s="933"/>
      <c r="H119" s="933"/>
      <c r="I119" s="933"/>
      <c r="J119" s="933"/>
      <c r="K119" s="933"/>
      <c r="L119" s="933"/>
      <c r="M119" s="933"/>
      <c r="N119" s="933"/>
      <c r="O119" s="933"/>
      <c r="P119" s="933"/>
      <c r="Q119" s="933"/>
      <c r="R119" s="933"/>
      <c r="S119" s="933"/>
      <c r="T119" s="933"/>
      <c r="U119" s="933"/>
      <c r="V119" s="933"/>
      <c r="W119" s="933"/>
      <c r="X119" s="933"/>
      <c r="Y119" s="933"/>
      <c r="Z119" s="934"/>
      <c r="AA119" s="935" t="s">
        <v>122</v>
      </c>
      <c r="AB119" s="936"/>
      <c r="AC119" s="936"/>
      <c r="AD119" s="936"/>
      <c r="AE119" s="937"/>
      <c r="AF119" s="938" t="s">
        <v>122</v>
      </c>
      <c r="AG119" s="936"/>
      <c r="AH119" s="936"/>
      <c r="AI119" s="936"/>
      <c r="AJ119" s="937"/>
      <c r="AK119" s="938" t="s">
        <v>122</v>
      </c>
      <c r="AL119" s="936"/>
      <c r="AM119" s="936"/>
      <c r="AN119" s="936"/>
      <c r="AO119" s="937"/>
      <c r="AP119" s="939" t="s">
        <v>122</v>
      </c>
      <c r="AQ119" s="940"/>
      <c r="AR119" s="940"/>
      <c r="AS119" s="940"/>
      <c r="AT119" s="941"/>
      <c r="AU119" s="946"/>
      <c r="AV119" s="947"/>
      <c r="AW119" s="947"/>
      <c r="AX119" s="947"/>
      <c r="AY119" s="947"/>
      <c r="AZ119" s="251" t="s">
        <v>177</v>
      </c>
      <c r="BA119" s="251"/>
      <c r="BB119" s="251"/>
      <c r="BC119" s="251"/>
      <c r="BD119" s="251"/>
      <c r="BE119" s="251"/>
      <c r="BF119" s="251"/>
      <c r="BG119" s="251"/>
      <c r="BH119" s="251"/>
      <c r="BI119" s="251"/>
      <c r="BJ119" s="251"/>
      <c r="BK119" s="251"/>
      <c r="BL119" s="251"/>
      <c r="BM119" s="251"/>
      <c r="BN119" s="251"/>
      <c r="BO119" s="1013" t="s">
        <v>438</v>
      </c>
      <c r="BP119" s="1041"/>
      <c r="BQ119" s="1035">
        <v>4708636</v>
      </c>
      <c r="BR119" s="1036"/>
      <c r="BS119" s="1036"/>
      <c r="BT119" s="1036"/>
      <c r="BU119" s="1036"/>
      <c r="BV119" s="1036">
        <v>4729844</v>
      </c>
      <c r="BW119" s="1036"/>
      <c r="BX119" s="1036"/>
      <c r="BY119" s="1036"/>
      <c r="BZ119" s="1036"/>
      <c r="CA119" s="1036">
        <v>4215559</v>
      </c>
      <c r="CB119" s="1036"/>
      <c r="CC119" s="1036"/>
      <c r="CD119" s="1036"/>
      <c r="CE119" s="1036"/>
      <c r="CF119" s="1037"/>
      <c r="CG119" s="1038"/>
      <c r="CH119" s="1038"/>
      <c r="CI119" s="1038"/>
      <c r="CJ119" s="1039"/>
      <c r="CK119" s="986"/>
      <c r="CL119" s="987"/>
      <c r="CM119" s="1009" t="s">
        <v>439</v>
      </c>
      <c r="CN119" s="1001"/>
      <c r="CO119" s="1001"/>
      <c r="CP119" s="1001"/>
      <c r="CQ119" s="1001"/>
      <c r="CR119" s="1001"/>
      <c r="CS119" s="1001"/>
      <c r="CT119" s="1001"/>
      <c r="CU119" s="1001"/>
      <c r="CV119" s="1001"/>
      <c r="CW119" s="1001"/>
      <c r="CX119" s="1001"/>
      <c r="CY119" s="1001"/>
      <c r="CZ119" s="1001"/>
      <c r="DA119" s="1001"/>
      <c r="DB119" s="1001"/>
      <c r="DC119" s="1001"/>
      <c r="DD119" s="1001"/>
      <c r="DE119" s="1001"/>
      <c r="DF119" s="1002"/>
      <c r="DG119" s="1040" t="s">
        <v>122</v>
      </c>
      <c r="DH119" s="1022"/>
      <c r="DI119" s="1022"/>
      <c r="DJ119" s="1022"/>
      <c r="DK119" s="1023"/>
      <c r="DL119" s="1021" t="s">
        <v>122</v>
      </c>
      <c r="DM119" s="1022"/>
      <c r="DN119" s="1022"/>
      <c r="DO119" s="1022"/>
      <c r="DP119" s="1023"/>
      <c r="DQ119" s="1021" t="s">
        <v>122</v>
      </c>
      <c r="DR119" s="1022"/>
      <c r="DS119" s="1022"/>
      <c r="DT119" s="1022"/>
      <c r="DU119" s="1023"/>
      <c r="DV119" s="1024" t="s">
        <v>122</v>
      </c>
      <c r="DW119" s="1025"/>
      <c r="DX119" s="1025"/>
      <c r="DY119" s="1025"/>
      <c r="DZ119" s="1026"/>
    </row>
    <row r="120" spans="1:130" s="230" customFormat="1" ht="26.25" customHeight="1" x14ac:dyDescent="0.2">
      <c r="A120" s="1094"/>
      <c r="B120" s="985"/>
      <c r="C120" s="958" t="s">
        <v>416</v>
      </c>
      <c r="D120" s="959"/>
      <c r="E120" s="959"/>
      <c r="F120" s="959"/>
      <c r="G120" s="959"/>
      <c r="H120" s="959"/>
      <c r="I120" s="959"/>
      <c r="J120" s="959"/>
      <c r="K120" s="959"/>
      <c r="L120" s="959"/>
      <c r="M120" s="959"/>
      <c r="N120" s="959"/>
      <c r="O120" s="959"/>
      <c r="P120" s="959"/>
      <c r="Q120" s="959"/>
      <c r="R120" s="959"/>
      <c r="S120" s="959"/>
      <c r="T120" s="959"/>
      <c r="U120" s="959"/>
      <c r="V120" s="959"/>
      <c r="W120" s="959"/>
      <c r="X120" s="959"/>
      <c r="Y120" s="959"/>
      <c r="Z120" s="960"/>
      <c r="AA120" s="994" t="s">
        <v>122</v>
      </c>
      <c r="AB120" s="995"/>
      <c r="AC120" s="995"/>
      <c r="AD120" s="995"/>
      <c r="AE120" s="996"/>
      <c r="AF120" s="997" t="s">
        <v>122</v>
      </c>
      <c r="AG120" s="995"/>
      <c r="AH120" s="995"/>
      <c r="AI120" s="995"/>
      <c r="AJ120" s="996"/>
      <c r="AK120" s="997" t="s">
        <v>122</v>
      </c>
      <c r="AL120" s="995"/>
      <c r="AM120" s="995"/>
      <c r="AN120" s="995"/>
      <c r="AO120" s="996"/>
      <c r="AP120" s="998" t="s">
        <v>122</v>
      </c>
      <c r="AQ120" s="999"/>
      <c r="AR120" s="999"/>
      <c r="AS120" s="999"/>
      <c r="AT120" s="1000"/>
      <c r="AU120" s="1027" t="s">
        <v>440</v>
      </c>
      <c r="AV120" s="1028"/>
      <c r="AW120" s="1028"/>
      <c r="AX120" s="1028"/>
      <c r="AY120" s="1029"/>
      <c r="AZ120" s="965" t="s">
        <v>441</v>
      </c>
      <c r="BA120" s="933"/>
      <c r="BB120" s="933"/>
      <c r="BC120" s="933"/>
      <c r="BD120" s="933"/>
      <c r="BE120" s="933"/>
      <c r="BF120" s="933"/>
      <c r="BG120" s="933"/>
      <c r="BH120" s="933"/>
      <c r="BI120" s="933"/>
      <c r="BJ120" s="933"/>
      <c r="BK120" s="933"/>
      <c r="BL120" s="933"/>
      <c r="BM120" s="933"/>
      <c r="BN120" s="933"/>
      <c r="BO120" s="933"/>
      <c r="BP120" s="934"/>
      <c r="BQ120" s="966">
        <v>2955416</v>
      </c>
      <c r="BR120" s="967"/>
      <c r="BS120" s="967"/>
      <c r="BT120" s="967"/>
      <c r="BU120" s="967"/>
      <c r="BV120" s="967">
        <v>3108414</v>
      </c>
      <c r="BW120" s="967"/>
      <c r="BX120" s="967"/>
      <c r="BY120" s="967"/>
      <c r="BZ120" s="967"/>
      <c r="CA120" s="967">
        <v>2872891</v>
      </c>
      <c r="CB120" s="967"/>
      <c r="CC120" s="967"/>
      <c r="CD120" s="967"/>
      <c r="CE120" s="967"/>
      <c r="CF120" s="980">
        <v>219.4</v>
      </c>
      <c r="CG120" s="981"/>
      <c r="CH120" s="981"/>
      <c r="CI120" s="981"/>
      <c r="CJ120" s="981"/>
      <c r="CK120" s="1042" t="s">
        <v>442</v>
      </c>
      <c r="CL120" s="1043"/>
      <c r="CM120" s="1043"/>
      <c r="CN120" s="1043"/>
      <c r="CO120" s="1044"/>
      <c r="CP120" s="1050" t="s">
        <v>390</v>
      </c>
      <c r="CQ120" s="1051"/>
      <c r="CR120" s="1051"/>
      <c r="CS120" s="1051"/>
      <c r="CT120" s="1051"/>
      <c r="CU120" s="1051"/>
      <c r="CV120" s="1051"/>
      <c r="CW120" s="1051"/>
      <c r="CX120" s="1051"/>
      <c r="CY120" s="1051"/>
      <c r="CZ120" s="1051"/>
      <c r="DA120" s="1051"/>
      <c r="DB120" s="1051"/>
      <c r="DC120" s="1051"/>
      <c r="DD120" s="1051"/>
      <c r="DE120" s="1051"/>
      <c r="DF120" s="1052"/>
      <c r="DG120" s="966">
        <v>415673</v>
      </c>
      <c r="DH120" s="967"/>
      <c r="DI120" s="967"/>
      <c r="DJ120" s="967"/>
      <c r="DK120" s="967"/>
      <c r="DL120" s="967">
        <v>424519</v>
      </c>
      <c r="DM120" s="967"/>
      <c r="DN120" s="967"/>
      <c r="DO120" s="967"/>
      <c r="DP120" s="967"/>
      <c r="DQ120" s="967">
        <v>407586</v>
      </c>
      <c r="DR120" s="967"/>
      <c r="DS120" s="967"/>
      <c r="DT120" s="967"/>
      <c r="DU120" s="967"/>
      <c r="DV120" s="968">
        <v>31.1</v>
      </c>
      <c r="DW120" s="968"/>
      <c r="DX120" s="968"/>
      <c r="DY120" s="968"/>
      <c r="DZ120" s="969"/>
    </row>
    <row r="121" spans="1:130" s="230" customFormat="1" ht="26.25" customHeight="1" x14ac:dyDescent="0.2">
      <c r="A121" s="1094"/>
      <c r="B121" s="985"/>
      <c r="C121" s="1010" t="s">
        <v>443</v>
      </c>
      <c r="D121" s="1011"/>
      <c r="E121" s="1011"/>
      <c r="F121" s="1011"/>
      <c r="G121" s="1011"/>
      <c r="H121" s="1011"/>
      <c r="I121" s="1011"/>
      <c r="J121" s="1011"/>
      <c r="K121" s="1011"/>
      <c r="L121" s="1011"/>
      <c r="M121" s="1011"/>
      <c r="N121" s="1011"/>
      <c r="O121" s="1011"/>
      <c r="P121" s="1011"/>
      <c r="Q121" s="1011"/>
      <c r="R121" s="1011"/>
      <c r="S121" s="1011"/>
      <c r="T121" s="1011"/>
      <c r="U121" s="1011"/>
      <c r="V121" s="1011"/>
      <c r="W121" s="1011"/>
      <c r="X121" s="1011"/>
      <c r="Y121" s="1011"/>
      <c r="Z121" s="1012"/>
      <c r="AA121" s="994" t="s">
        <v>122</v>
      </c>
      <c r="AB121" s="995"/>
      <c r="AC121" s="995"/>
      <c r="AD121" s="995"/>
      <c r="AE121" s="996"/>
      <c r="AF121" s="997" t="s">
        <v>122</v>
      </c>
      <c r="AG121" s="995"/>
      <c r="AH121" s="995"/>
      <c r="AI121" s="995"/>
      <c r="AJ121" s="996"/>
      <c r="AK121" s="997" t="s">
        <v>122</v>
      </c>
      <c r="AL121" s="995"/>
      <c r="AM121" s="995"/>
      <c r="AN121" s="995"/>
      <c r="AO121" s="996"/>
      <c r="AP121" s="998" t="s">
        <v>122</v>
      </c>
      <c r="AQ121" s="999"/>
      <c r="AR121" s="999"/>
      <c r="AS121" s="999"/>
      <c r="AT121" s="1000"/>
      <c r="AU121" s="1030"/>
      <c r="AV121" s="1031"/>
      <c r="AW121" s="1031"/>
      <c r="AX121" s="1031"/>
      <c r="AY121" s="1032"/>
      <c r="AZ121" s="958" t="s">
        <v>444</v>
      </c>
      <c r="BA121" s="959"/>
      <c r="BB121" s="959"/>
      <c r="BC121" s="959"/>
      <c r="BD121" s="959"/>
      <c r="BE121" s="959"/>
      <c r="BF121" s="959"/>
      <c r="BG121" s="959"/>
      <c r="BH121" s="959"/>
      <c r="BI121" s="959"/>
      <c r="BJ121" s="959"/>
      <c r="BK121" s="959"/>
      <c r="BL121" s="959"/>
      <c r="BM121" s="959"/>
      <c r="BN121" s="959"/>
      <c r="BO121" s="959"/>
      <c r="BP121" s="960"/>
      <c r="BQ121" s="961">
        <v>28068</v>
      </c>
      <c r="BR121" s="962"/>
      <c r="BS121" s="962"/>
      <c r="BT121" s="962"/>
      <c r="BU121" s="962"/>
      <c r="BV121" s="962">
        <v>19494</v>
      </c>
      <c r="BW121" s="962"/>
      <c r="BX121" s="962"/>
      <c r="BY121" s="962"/>
      <c r="BZ121" s="962"/>
      <c r="CA121" s="962">
        <v>10785</v>
      </c>
      <c r="CB121" s="962"/>
      <c r="CC121" s="962"/>
      <c r="CD121" s="962"/>
      <c r="CE121" s="962"/>
      <c r="CF121" s="956">
        <v>0.8</v>
      </c>
      <c r="CG121" s="957"/>
      <c r="CH121" s="957"/>
      <c r="CI121" s="957"/>
      <c r="CJ121" s="957"/>
      <c r="CK121" s="1045"/>
      <c r="CL121" s="1046"/>
      <c r="CM121" s="1046"/>
      <c r="CN121" s="1046"/>
      <c r="CO121" s="1047"/>
      <c r="CP121" s="1055"/>
      <c r="CQ121" s="1056"/>
      <c r="CR121" s="1056"/>
      <c r="CS121" s="1056"/>
      <c r="CT121" s="1056"/>
      <c r="CU121" s="1056"/>
      <c r="CV121" s="1056"/>
      <c r="CW121" s="1056"/>
      <c r="CX121" s="1056"/>
      <c r="CY121" s="1056"/>
      <c r="CZ121" s="1056"/>
      <c r="DA121" s="1056"/>
      <c r="DB121" s="1056"/>
      <c r="DC121" s="1056"/>
      <c r="DD121" s="1056"/>
      <c r="DE121" s="1056"/>
      <c r="DF121" s="1057"/>
      <c r="DG121" s="961"/>
      <c r="DH121" s="962"/>
      <c r="DI121" s="962"/>
      <c r="DJ121" s="962"/>
      <c r="DK121" s="962"/>
      <c r="DL121" s="962"/>
      <c r="DM121" s="962"/>
      <c r="DN121" s="962"/>
      <c r="DO121" s="962"/>
      <c r="DP121" s="962"/>
      <c r="DQ121" s="962"/>
      <c r="DR121" s="962"/>
      <c r="DS121" s="962"/>
      <c r="DT121" s="962"/>
      <c r="DU121" s="962"/>
      <c r="DV121" s="963"/>
      <c r="DW121" s="963"/>
      <c r="DX121" s="963"/>
      <c r="DY121" s="963"/>
      <c r="DZ121" s="964"/>
    </row>
    <row r="122" spans="1:130" s="230" customFormat="1" ht="26.25" customHeight="1" x14ac:dyDescent="0.2">
      <c r="A122" s="1094"/>
      <c r="B122" s="985"/>
      <c r="C122" s="958" t="s">
        <v>426</v>
      </c>
      <c r="D122" s="959"/>
      <c r="E122" s="959"/>
      <c r="F122" s="959"/>
      <c r="G122" s="959"/>
      <c r="H122" s="959"/>
      <c r="I122" s="959"/>
      <c r="J122" s="959"/>
      <c r="K122" s="959"/>
      <c r="L122" s="959"/>
      <c r="M122" s="959"/>
      <c r="N122" s="959"/>
      <c r="O122" s="959"/>
      <c r="P122" s="959"/>
      <c r="Q122" s="959"/>
      <c r="R122" s="959"/>
      <c r="S122" s="959"/>
      <c r="T122" s="959"/>
      <c r="U122" s="959"/>
      <c r="V122" s="959"/>
      <c r="W122" s="959"/>
      <c r="X122" s="959"/>
      <c r="Y122" s="959"/>
      <c r="Z122" s="960"/>
      <c r="AA122" s="994" t="s">
        <v>122</v>
      </c>
      <c r="AB122" s="995"/>
      <c r="AC122" s="995"/>
      <c r="AD122" s="995"/>
      <c r="AE122" s="996"/>
      <c r="AF122" s="997" t="s">
        <v>122</v>
      </c>
      <c r="AG122" s="995"/>
      <c r="AH122" s="995"/>
      <c r="AI122" s="995"/>
      <c r="AJ122" s="996"/>
      <c r="AK122" s="997" t="s">
        <v>122</v>
      </c>
      <c r="AL122" s="995"/>
      <c r="AM122" s="995"/>
      <c r="AN122" s="995"/>
      <c r="AO122" s="996"/>
      <c r="AP122" s="998" t="s">
        <v>122</v>
      </c>
      <c r="AQ122" s="999"/>
      <c r="AR122" s="999"/>
      <c r="AS122" s="999"/>
      <c r="AT122" s="1000"/>
      <c r="AU122" s="1030"/>
      <c r="AV122" s="1031"/>
      <c r="AW122" s="1031"/>
      <c r="AX122" s="1031"/>
      <c r="AY122" s="1032"/>
      <c r="AZ122" s="1009" t="s">
        <v>445</v>
      </c>
      <c r="BA122" s="1001"/>
      <c r="BB122" s="1001"/>
      <c r="BC122" s="1001"/>
      <c r="BD122" s="1001"/>
      <c r="BE122" s="1001"/>
      <c r="BF122" s="1001"/>
      <c r="BG122" s="1001"/>
      <c r="BH122" s="1001"/>
      <c r="BI122" s="1001"/>
      <c r="BJ122" s="1001"/>
      <c r="BK122" s="1001"/>
      <c r="BL122" s="1001"/>
      <c r="BM122" s="1001"/>
      <c r="BN122" s="1001"/>
      <c r="BO122" s="1001"/>
      <c r="BP122" s="1002"/>
      <c r="BQ122" s="1035">
        <v>2980701</v>
      </c>
      <c r="BR122" s="1036"/>
      <c r="BS122" s="1036"/>
      <c r="BT122" s="1036"/>
      <c r="BU122" s="1036"/>
      <c r="BV122" s="1036">
        <v>3072999</v>
      </c>
      <c r="BW122" s="1036"/>
      <c r="BX122" s="1036"/>
      <c r="BY122" s="1036"/>
      <c r="BZ122" s="1036"/>
      <c r="CA122" s="1036">
        <v>3073506</v>
      </c>
      <c r="CB122" s="1036"/>
      <c r="CC122" s="1036"/>
      <c r="CD122" s="1036"/>
      <c r="CE122" s="1036"/>
      <c r="CF122" s="1053">
        <v>234.8</v>
      </c>
      <c r="CG122" s="1054"/>
      <c r="CH122" s="1054"/>
      <c r="CI122" s="1054"/>
      <c r="CJ122" s="1054"/>
      <c r="CK122" s="1045"/>
      <c r="CL122" s="1046"/>
      <c r="CM122" s="1046"/>
      <c r="CN122" s="1046"/>
      <c r="CO122" s="1047"/>
      <c r="CP122" s="1055"/>
      <c r="CQ122" s="1056"/>
      <c r="CR122" s="1056"/>
      <c r="CS122" s="1056"/>
      <c r="CT122" s="1056"/>
      <c r="CU122" s="1056"/>
      <c r="CV122" s="1056"/>
      <c r="CW122" s="1056"/>
      <c r="CX122" s="1056"/>
      <c r="CY122" s="1056"/>
      <c r="CZ122" s="1056"/>
      <c r="DA122" s="1056"/>
      <c r="DB122" s="1056"/>
      <c r="DC122" s="1056"/>
      <c r="DD122" s="1056"/>
      <c r="DE122" s="1056"/>
      <c r="DF122" s="1057"/>
      <c r="DG122" s="961"/>
      <c r="DH122" s="962"/>
      <c r="DI122" s="962"/>
      <c r="DJ122" s="962"/>
      <c r="DK122" s="962"/>
      <c r="DL122" s="962"/>
      <c r="DM122" s="962"/>
      <c r="DN122" s="962"/>
      <c r="DO122" s="962"/>
      <c r="DP122" s="962"/>
      <c r="DQ122" s="962"/>
      <c r="DR122" s="962"/>
      <c r="DS122" s="962"/>
      <c r="DT122" s="962"/>
      <c r="DU122" s="962"/>
      <c r="DV122" s="963"/>
      <c r="DW122" s="963"/>
      <c r="DX122" s="963"/>
      <c r="DY122" s="963"/>
      <c r="DZ122" s="964"/>
    </row>
    <row r="123" spans="1:130" s="230" customFormat="1" ht="26.25" customHeight="1" x14ac:dyDescent="0.2">
      <c r="A123" s="1094"/>
      <c r="B123" s="985"/>
      <c r="C123" s="958" t="s">
        <v>432</v>
      </c>
      <c r="D123" s="959"/>
      <c r="E123" s="959"/>
      <c r="F123" s="959"/>
      <c r="G123" s="959"/>
      <c r="H123" s="959"/>
      <c r="I123" s="959"/>
      <c r="J123" s="959"/>
      <c r="K123" s="959"/>
      <c r="L123" s="959"/>
      <c r="M123" s="959"/>
      <c r="N123" s="959"/>
      <c r="O123" s="959"/>
      <c r="P123" s="959"/>
      <c r="Q123" s="959"/>
      <c r="R123" s="959"/>
      <c r="S123" s="959"/>
      <c r="T123" s="959"/>
      <c r="U123" s="959"/>
      <c r="V123" s="959"/>
      <c r="W123" s="959"/>
      <c r="X123" s="959"/>
      <c r="Y123" s="959"/>
      <c r="Z123" s="960"/>
      <c r="AA123" s="994" t="s">
        <v>122</v>
      </c>
      <c r="AB123" s="995"/>
      <c r="AC123" s="995"/>
      <c r="AD123" s="995"/>
      <c r="AE123" s="996"/>
      <c r="AF123" s="997" t="s">
        <v>122</v>
      </c>
      <c r="AG123" s="995"/>
      <c r="AH123" s="995"/>
      <c r="AI123" s="995"/>
      <c r="AJ123" s="996"/>
      <c r="AK123" s="997" t="s">
        <v>122</v>
      </c>
      <c r="AL123" s="995"/>
      <c r="AM123" s="995"/>
      <c r="AN123" s="995"/>
      <c r="AO123" s="996"/>
      <c r="AP123" s="998" t="s">
        <v>122</v>
      </c>
      <c r="AQ123" s="999"/>
      <c r="AR123" s="999"/>
      <c r="AS123" s="999"/>
      <c r="AT123" s="1000"/>
      <c r="AU123" s="1033"/>
      <c r="AV123" s="1034"/>
      <c r="AW123" s="1034"/>
      <c r="AX123" s="1034"/>
      <c r="AY123" s="1034"/>
      <c r="AZ123" s="251" t="s">
        <v>177</v>
      </c>
      <c r="BA123" s="251"/>
      <c r="BB123" s="251"/>
      <c r="BC123" s="251"/>
      <c r="BD123" s="251"/>
      <c r="BE123" s="251"/>
      <c r="BF123" s="251"/>
      <c r="BG123" s="251"/>
      <c r="BH123" s="251"/>
      <c r="BI123" s="251"/>
      <c r="BJ123" s="251"/>
      <c r="BK123" s="251"/>
      <c r="BL123" s="251"/>
      <c r="BM123" s="251"/>
      <c r="BN123" s="251"/>
      <c r="BO123" s="1013" t="s">
        <v>446</v>
      </c>
      <c r="BP123" s="1041"/>
      <c r="BQ123" s="1100">
        <v>5964185</v>
      </c>
      <c r="BR123" s="1067"/>
      <c r="BS123" s="1067"/>
      <c r="BT123" s="1067"/>
      <c r="BU123" s="1067"/>
      <c r="BV123" s="1067">
        <v>6200907</v>
      </c>
      <c r="BW123" s="1067"/>
      <c r="BX123" s="1067"/>
      <c r="BY123" s="1067"/>
      <c r="BZ123" s="1067"/>
      <c r="CA123" s="1067">
        <v>5957182</v>
      </c>
      <c r="CB123" s="1067"/>
      <c r="CC123" s="1067"/>
      <c r="CD123" s="1067"/>
      <c r="CE123" s="1067"/>
      <c r="CF123" s="1037"/>
      <c r="CG123" s="1038"/>
      <c r="CH123" s="1038"/>
      <c r="CI123" s="1038"/>
      <c r="CJ123" s="1039"/>
      <c r="CK123" s="1045"/>
      <c r="CL123" s="1046"/>
      <c r="CM123" s="1046"/>
      <c r="CN123" s="1046"/>
      <c r="CO123" s="1047"/>
      <c r="CP123" s="1055"/>
      <c r="CQ123" s="1056"/>
      <c r="CR123" s="1056"/>
      <c r="CS123" s="1056"/>
      <c r="CT123" s="1056"/>
      <c r="CU123" s="1056"/>
      <c r="CV123" s="1056"/>
      <c r="CW123" s="1056"/>
      <c r="CX123" s="1056"/>
      <c r="CY123" s="1056"/>
      <c r="CZ123" s="1056"/>
      <c r="DA123" s="1056"/>
      <c r="DB123" s="1056"/>
      <c r="DC123" s="1056"/>
      <c r="DD123" s="1056"/>
      <c r="DE123" s="1056"/>
      <c r="DF123" s="1057"/>
      <c r="DG123" s="994"/>
      <c r="DH123" s="995"/>
      <c r="DI123" s="995"/>
      <c r="DJ123" s="995"/>
      <c r="DK123" s="996"/>
      <c r="DL123" s="997"/>
      <c r="DM123" s="995"/>
      <c r="DN123" s="995"/>
      <c r="DO123" s="995"/>
      <c r="DP123" s="996"/>
      <c r="DQ123" s="997"/>
      <c r="DR123" s="995"/>
      <c r="DS123" s="995"/>
      <c r="DT123" s="995"/>
      <c r="DU123" s="996"/>
      <c r="DV123" s="998"/>
      <c r="DW123" s="999"/>
      <c r="DX123" s="999"/>
      <c r="DY123" s="999"/>
      <c r="DZ123" s="1000"/>
    </row>
    <row r="124" spans="1:130" s="230" customFormat="1" ht="26.25" customHeight="1" thickBot="1" x14ac:dyDescent="0.25">
      <c r="A124" s="1094"/>
      <c r="B124" s="985"/>
      <c r="C124" s="958" t="s">
        <v>435</v>
      </c>
      <c r="D124" s="959"/>
      <c r="E124" s="959"/>
      <c r="F124" s="959"/>
      <c r="G124" s="959"/>
      <c r="H124" s="959"/>
      <c r="I124" s="959"/>
      <c r="J124" s="959"/>
      <c r="K124" s="959"/>
      <c r="L124" s="959"/>
      <c r="M124" s="959"/>
      <c r="N124" s="959"/>
      <c r="O124" s="959"/>
      <c r="P124" s="959"/>
      <c r="Q124" s="959"/>
      <c r="R124" s="959"/>
      <c r="S124" s="959"/>
      <c r="T124" s="959"/>
      <c r="U124" s="959"/>
      <c r="V124" s="959"/>
      <c r="W124" s="959"/>
      <c r="X124" s="959"/>
      <c r="Y124" s="959"/>
      <c r="Z124" s="960"/>
      <c r="AA124" s="994" t="s">
        <v>122</v>
      </c>
      <c r="AB124" s="995"/>
      <c r="AC124" s="995"/>
      <c r="AD124" s="995"/>
      <c r="AE124" s="996"/>
      <c r="AF124" s="997" t="s">
        <v>122</v>
      </c>
      <c r="AG124" s="995"/>
      <c r="AH124" s="995"/>
      <c r="AI124" s="995"/>
      <c r="AJ124" s="996"/>
      <c r="AK124" s="997" t="s">
        <v>122</v>
      </c>
      <c r="AL124" s="995"/>
      <c r="AM124" s="995"/>
      <c r="AN124" s="995"/>
      <c r="AO124" s="996"/>
      <c r="AP124" s="998" t="s">
        <v>122</v>
      </c>
      <c r="AQ124" s="999"/>
      <c r="AR124" s="999"/>
      <c r="AS124" s="999"/>
      <c r="AT124" s="1000"/>
      <c r="AU124" s="1096" t="s">
        <v>447</v>
      </c>
      <c r="AV124" s="1097"/>
      <c r="AW124" s="1097"/>
      <c r="AX124" s="1097"/>
      <c r="AY124" s="1097"/>
      <c r="AZ124" s="1097"/>
      <c r="BA124" s="1097"/>
      <c r="BB124" s="1097"/>
      <c r="BC124" s="1097"/>
      <c r="BD124" s="1097"/>
      <c r="BE124" s="1097"/>
      <c r="BF124" s="1097"/>
      <c r="BG124" s="1097"/>
      <c r="BH124" s="1097"/>
      <c r="BI124" s="1097"/>
      <c r="BJ124" s="1097"/>
      <c r="BK124" s="1097"/>
      <c r="BL124" s="1097"/>
      <c r="BM124" s="1097"/>
      <c r="BN124" s="1097"/>
      <c r="BO124" s="1097"/>
      <c r="BP124" s="1098"/>
      <c r="BQ124" s="1099" t="s">
        <v>122</v>
      </c>
      <c r="BR124" s="1063"/>
      <c r="BS124" s="1063"/>
      <c r="BT124" s="1063"/>
      <c r="BU124" s="1063"/>
      <c r="BV124" s="1063" t="s">
        <v>122</v>
      </c>
      <c r="BW124" s="1063"/>
      <c r="BX124" s="1063"/>
      <c r="BY124" s="1063"/>
      <c r="BZ124" s="1063"/>
      <c r="CA124" s="1063" t="s">
        <v>122</v>
      </c>
      <c r="CB124" s="1063"/>
      <c r="CC124" s="1063"/>
      <c r="CD124" s="1063"/>
      <c r="CE124" s="1063"/>
      <c r="CF124" s="1064"/>
      <c r="CG124" s="1065"/>
      <c r="CH124" s="1065"/>
      <c r="CI124" s="1065"/>
      <c r="CJ124" s="1066"/>
      <c r="CK124" s="1048"/>
      <c r="CL124" s="1048"/>
      <c r="CM124" s="1048"/>
      <c r="CN124" s="1048"/>
      <c r="CO124" s="1049"/>
      <c r="CP124" s="1055" t="s">
        <v>448</v>
      </c>
      <c r="CQ124" s="1056"/>
      <c r="CR124" s="1056"/>
      <c r="CS124" s="1056"/>
      <c r="CT124" s="1056"/>
      <c r="CU124" s="1056"/>
      <c r="CV124" s="1056"/>
      <c r="CW124" s="1056"/>
      <c r="CX124" s="1056"/>
      <c r="CY124" s="1056"/>
      <c r="CZ124" s="1056"/>
      <c r="DA124" s="1056"/>
      <c r="DB124" s="1056"/>
      <c r="DC124" s="1056"/>
      <c r="DD124" s="1056"/>
      <c r="DE124" s="1056"/>
      <c r="DF124" s="1057"/>
      <c r="DG124" s="1040" t="s">
        <v>122</v>
      </c>
      <c r="DH124" s="1022"/>
      <c r="DI124" s="1022"/>
      <c r="DJ124" s="1022"/>
      <c r="DK124" s="1023"/>
      <c r="DL124" s="1021" t="s">
        <v>122</v>
      </c>
      <c r="DM124" s="1022"/>
      <c r="DN124" s="1022"/>
      <c r="DO124" s="1022"/>
      <c r="DP124" s="1023"/>
      <c r="DQ124" s="1021" t="s">
        <v>122</v>
      </c>
      <c r="DR124" s="1022"/>
      <c r="DS124" s="1022"/>
      <c r="DT124" s="1022"/>
      <c r="DU124" s="1023"/>
      <c r="DV124" s="1024" t="s">
        <v>122</v>
      </c>
      <c r="DW124" s="1025"/>
      <c r="DX124" s="1025"/>
      <c r="DY124" s="1025"/>
      <c r="DZ124" s="1026"/>
    </row>
    <row r="125" spans="1:130" s="230" customFormat="1" ht="26.25" customHeight="1" x14ac:dyDescent="0.2">
      <c r="A125" s="1094"/>
      <c r="B125" s="985"/>
      <c r="C125" s="958" t="s">
        <v>437</v>
      </c>
      <c r="D125" s="959"/>
      <c r="E125" s="959"/>
      <c r="F125" s="959"/>
      <c r="G125" s="959"/>
      <c r="H125" s="959"/>
      <c r="I125" s="959"/>
      <c r="J125" s="959"/>
      <c r="K125" s="959"/>
      <c r="L125" s="959"/>
      <c r="M125" s="959"/>
      <c r="N125" s="959"/>
      <c r="O125" s="959"/>
      <c r="P125" s="959"/>
      <c r="Q125" s="959"/>
      <c r="R125" s="959"/>
      <c r="S125" s="959"/>
      <c r="T125" s="959"/>
      <c r="U125" s="959"/>
      <c r="V125" s="959"/>
      <c r="W125" s="959"/>
      <c r="X125" s="959"/>
      <c r="Y125" s="959"/>
      <c r="Z125" s="960"/>
      <c r="AA125" s="994" t="s">
        <v>122</v>
      </c>
      <c r="AB125" s="995"/>
      <c r="AC125" s="995"/>
      <c r="AD125" s="995"/>
      <c r="AE125" s="996"/>
      <c r="AF125" s="997" t="s">
        <v>122</v>
      </c>
      <c r="AG125" s="995"/>
      <c r="AH125" s="995"/>
      <c r="AI125" s="995"/>
      <c r="AJ125" s="996"/>
      <c r="AK125" s="997" t="s">
        <v>122</v>
      </c>
      <c r="AL125" s="995"/>
      <c r="AM125" s="995"/>
      <c r="AN125" s="995"/>
      <c r="AO125" s="996"/>
      <c r="AP125" s="998" t="s">
        <v>122</v>
      </c>
      <c r="AQ125" s="999"/>
      <c r="AR125" s="999"/>
      <c r="AS125" s="999"/>
      <c r="AT125" s="1000"/>
      <c r="AU125" s="252"/>
      <c r="AV125" s="253"/>
      <c r="AW125" s="253"/>
      <c r="AX125" s="253"/>
      <c r="AY125" s="253"/>
      <c r="AZ125" s="253"/>
      <c r="BA125" s="253"/>
      <c r="BB125" s="253"/>
      <c r="BC125" s="253"/>
      <c r="BD125" s="253"/>
      <c r="BE125" s="253"/>
      <c r="BF125" s="253"/>
      <c r="BG125" s="253"/>
      <c r="BH125" s="253"/>
      <c r="BI125" s="253"/>
      <c r="BJ125" s="253"/>
      <c r="BK125" s="253"/>
      <c r="BL125" s="253"/>
      <c r="BM125" s="253"/>
      <c r="BN125" s="253"/>
      <c r="BO125" s="253"/>
      <c r="BP125" s="253"/>
      <c r="BQ125" s="232"/>
      <c r="BR125" s="232"/>
      <c r="BS125" s="232"/>
      <c r="BT125" s="232"/>
      <c r="BU125" s="232"/>
      <c r="BV125" s="232"/>
      <c r="BW125" s="232"/>
      <c r="BX125" s="232"/>
      <c r="BY125" s="232"/>
      <c r="BZ125" s="232"/>
      <c r="CA125" s="232"/>
      <c r="CB125" s="232"/>
      <c r="CC125" s="232"/>
      <c r="CD125" s="232"/>
      <c r="CE125" s="232"/>
      <c r="CF125" s="232"/>
      <c r="CG125" s="232"/>
      <c r="CH125" s="232"/>
      <c r="CI125" s="232"/>
      <c r="CJ125" s="254"/>
      <c r="CK125" s="1058" t="s">
        <v>449</v>
      </c>
      <c r="CL125" s="1043"/>
      <c r="CM125" s="1043"/>
      <c r="CN125" s="1043"/>
      <c r="CO125" s="1044"/>
      <c r="CP125" s="965" t="s">
        <v>450</v>
      </c>
      <c r="CQ125" s="933"/>
      <c r="CR125" s="933"/>
      <c r="CS125" s="933"/>
      <c r="CT125" s="933"/>
      <c r="CU125" s="933"/>
      <c r="CV125" s="933"/>
      <c r="CW125" s="933"/>
      <c r="CX125" s="933"/>
      <c r="CY125" s="933"/>
      <c r="CZ125" s="933"/>
      <c r="DA125" s="933"/>
      <c r="DB125" s="933"/>
      <c r="DC125" s="933"/>
      <c r="DD125" s="933"/>
      <c r="DE125" s="933"/>
      <c r="DF125" s="934"/>
      <c r="DG125" s="966" t="s">
        <v>122</v>
      </c>
      <c r="DH125" s="967"/>
      <c r="DI125" s="967"/>
      <c r="DJ125" s="967"/>
      <c r="DK125" s="967"/>
      <c r="DL125" s="967" t="s">
        <v>122</v>
      </c>
      <c r="DM125" s="967"/>
      <c r="DN125" s="967"/>
      <c r="DO125" s="967"/>
      <c r="DP125" s="967"/>
      <c r="DQ125" s="967" t="s">
        <v>122</v>
      </c>
      <c r="DR125" s="967"/>
      <c r="DS125" s="967"/>
      <c r="DT125" s="967"/>
      <c r="DU125" s="967"/>
      <c r="DV125" s="968" t="s">
        <v>122</v>
      </c>
      <c r="DW125" s="968"/>
      <c r="DX125" s="968"/>
      <c r="DY125" s="968"/>
      <c r="DZ125" s="969"/>
    </row>
    <row r="126" spans="1:130" s="230" customFormat="1" ht="26.25" customHeight="1" thickBot="1" x14ac:dyDescent="0.25">
      <c r="A126" s="1094"/>
      <c r="B126" s="985"/>
      <c r="C126" s="958" t="s">
        <v>439</v>
      </c>
      <c r="D126" s="959"/>
      <c r="E126" s="959"/>
      <c r="F126" s="959"/>
      <c r="G126" s="959"/>
      <c r="H126" s="959"/>
      <c r="I126" s="959"/>
      <c r="J126" s="959"/>
      <c r="K126" s="959"/>
      <c r="L126" s="959"/>
      <c r="M126" s="959"/>
      <c r="N126" s="959"/>
      <c r="O126" s="959"/>
      <c r="P126" s="959"/>
      <c r="Q126" s="959"/>
      <c r="R126" s="959"/>
      <c r="S126" s="959"/>
      <c r="T126" s="959"/>
      <c r="U126" s="959"/>
      <c r="V126" s="959"/>
      <c r="W126" s="959"/>
      <c r="X126" s="959"/>
      <c r="Y126" s="959"/>
      <c r="Z126" s="960"/>
      <c r="AA126" s="994" t="s">
        <v>122</v>
      </c>
      <c r="AB126" s="995"/>
      <c r="AC126" s="995"/>
      <c r="AD126" s="995"/>
      <c r="AE126" s="996"/>
      <c r="AF126" s="997" t="s">
        <v>122</v>
      </c>
      <c r="AG126" s="995"/>
      <c r="AH126" s="995"/>
      <c r="AI126" s="995"/>
      <c r="AJ126" s="996"/>
      <c r="AK126" s="997" t="s">
        <v>122</v>
      </c>
      <c r="AL126" s="995"/>
      <c r="AM126" s="995"/>
      <c r="AN126" s="995"/>
      <c r="AO126" s="996"/>
      <c r="AP126" s="998" t="s">
        <v>122</v>
      </c>
      <c r="AQ126" s="999"/>
      <c r="AR126" s="999"/>
      <c r="AS126" s="999"/>
      <c r="AT126" s="1000"/>
      <c r="AU126" s="232"/>
      <c r="AV126" s="232"/>
      <c r="AW126" s="232"/>
      <c r="AX126" s="232"/>
      <c r="AY126" s="232"/>
      <c r="AZ126" s="232"/>
      <c r="BA126" s="232"/>
      <c r="BB126" s="232"/>
      <c r="BC126" s="232"/>
      <c r="BD126" s="232"/>
      <c r="BE126" s="232"/>
      <c r="BF126" s="232"/>
      <c r="BG126" s="232"/>
      <c r="BH126" s="232"/>
      <c r="BI126" s="232"/>
      <c r="BJ126" s="232"/>
      <c r="BK126" s="232"/>
      <c r="BL126" s="232"/>
      <c r="BM126" s="232"/>
      <c r="BN126" s="232"/>
      <c r="BO126" s="232"/>
      <c r="BP126" s="232"/>
      <c r="BQ126" s="232"/>
      <c r="BR126" s="232"/>
      <c r="BS126" s="232"/>
      <c r="BT126" s="232"/>
      <c r="BU126" s="232"/>
      <c r="BV126" s="232"/>
      <c r="BW126" s="232"/>
      <c r="BX126" s="232"/>
      <c r="BY126" s="232"/>
      <c r="BZ126" s="232"/>
      <c r="CA126" s="232"/>
      <c r="CB126" s="232"/>
      <c r="CC126" s="232"/>
      <c r="CD126" s="255"/>
      <c r="CE126" s="255"/>
      <c r="CF126" s="255"/>
      <c r="CG126" s="232"/>
      <c r="CH126" s="232"/>
      <c r="CI126" s="232"/>
      <c r="CJ126" s="254"/>
      <c r="CK126" s="1059"/>
      <c r="CL126" s="1046"/>
      <c r="CM126" s="1046"/>
      <c r="CN126" s="1046"/>
      <c r="CO126" s="1047"/>
      <c r="CP126" s="958" t="s">
        <v>451</v>
      </c>
      <c r="CQ126" s="959"/>
      <c r="CR126" s="959"/>
      <c r="CS126" s="959"/>
      <c r="CT126" s="959"/>
      <c r="CU126" s="959"/>
      <c r="CV126" s="959"/>
      <c r="CW126" s="959"/>
      <c r="CX126" s="959"/>
      <c r="CY126" s="959"/>
      <c r="CZ126" s="959"/>
      <c r="DA126" s="959"/>
      <c r="DB126" s="959"/>
      <c r="DC126" s="959"/>
      <c r="DD126" s="959"/>
      <c r="DE126" s="959"/>
      <c r="DF126" s="960"/>
      <c r="DG126" s="961" t="s">
        <v>122</v>
      </c>
      <c r="DH126" s="962"/>
      <c r="DI126" s="962"/>
      <c r="DJ126" s="962"/>
      <c r="DK126" s="962"/>
      <c r="DL126" s="962" t="s">
        <v>122</v>
      </c>
      <c r="DM126" s="962"/>
      <c r="DN126" s="962"/>
      <c r="DO126" s="962"/>
      <c r="DP126" s="962"/>
      <c r="DQ126" s="962" t="s">
        <v>122</v>
      </c>
      <c r="DR126" s="962"/>
      <c r="DS126" s="962"/>
      <c r="DT126" s="962"/>
      <c r="DU126" s="962"/>
      <c r="DV126" s="963" t="s">
        <v>122</v>
      </c>
      <c r="DW126" s="963"/>
      <c r="DX126" s="963"/>
      <c r="DY126" s="963"/>
      <c r="DZ126" s="964"/>
    </row>
    <row r="127" spans="1:130" s="230" customFormat="1" ht="26.25" customHeight="1" x14ac:dyDescent="0.2">
      <c r="A127" s="1095"/>
      <c r="B127" s="987"/>
      <c r="C127" s="1009" t="s">
        <v>452</v>
      </c>
      <c r="D127" s="1001"/>
      <c r="E127" s="1001"/>
      <c r="F127" s="1001"/>
      <c r="G127" s="1001"/>
      <c r="H127" s="1001"/>
      <c r="I127" s="1001"/>
      <c r="J127" s="1001"/>
      <c r="K127" s="1001"/>
      <c r="L127" s="1001"/>
      <c r="M127" s="1001"/>
      <c r="N127" s="1001"/>
      <c r="O127" s="1001"/>
      <c r="P127" s="1001"/>
      <c r="Q127" s="1001"/>
      <c r="R127" s="1001"/>
      <c r="S127" s="1001"/>
      <c r="T127" s="1001"/>
      <c r="U127" s="1001"/>
      <c r="V127" s="1001"/>
      <c r="W127" s="1001"/>
      <c r="X127" s="1001"/>
      <c r="Y127" s="1001"/>
      <c r="Z127" s="1002"/>
      <c r="AA127" s="994" t="s">
        <v>122</v>
      </c>
      <c r="AB127" s="995"/>
      <c r="AC127" s="995"/>
      <c r="AD127" s="995"/>
      <c r="AE127" s="996"/>
      <c r="AF127" s="997" t="s">
        <v>122</v>
      </c>
      <c r="AG127" s="995"/>
      <c r="AH127" s="995"/>
      <c r="AI127" s="995"/>
      <c r="AJ127" s="996"/>
      <c r="AK127" s="997" t="s">
        <v>122</v>
      </c>
      <c r="AL127" s="995"/>
      <c r="AM127" s="995"/>
      <c r="AN127" s="995"/>
      <c r="AO127" s="996"/>
      <c r="AP127" s="998" t="s">
        <v>122</v>
      </c>
      <c r="AQ127" s="999"/>
      <c r="AR127" s="999"/>
      <c r="AS127" s="999"/>
      <c r="AT127" s="1000"/>
      <c r="AU127" s="232"/>
      <c r="AV127" s="232"/>
      <c r="AW127" s="232"/>
      <c r="AX127" s="1068" t="s">
        <v>453</v>
      </c>
      <c r="AY127" s="1069"/>
      <c r="AZ127" s="1069"/>
      <c r="BA127" s="1069"/>
      <c r="BB127" s="1069"/>
      <c r="BC127" s="1069"/>
      <c r="BD127" s="1069"/>
      <c r="BE127" s="1070"/>
      <c r="BF127" s="1071" t="s">
        <v>454</v>
      </c>
      <c r="BG127" s="1069"/>
      <c r="BH127" s="1069"/>
      <c r="BI127" s="1069"/>
      <c r="BJ127" s="1069"/>
      <c r="BK127" s="1069"/>
      <c r="BL127" s="1070"/>
      <c r="BM127" s="1071" t="s">
        <v>455</v>
      </c>
      <c r="BN127" s="1069"/>
      <c r="BO127" s="1069"/>
      <c r="BP127" s="1069"/>
      <c r="BQ127" s="1069"/>
      <c r="BR127" s="1069"/>
      <c r="BS127" s="1070"/>
      <c r="BT127" s="1071" t="s">
        <v>456</v>
      </c>
      <c r="BU127" s="1069"/>
      <c r="BV127" s="1069"/>
      <c r="BW127" s="1069"/>
      <c r="BX127" s="1069"/>
      <c r="BY127" s="1069"/>
      <c r="BZ127" s="1092"/>
      <c r="CA127" s="232"/>
      <c r="CB127" s="232"/>
      <c r="CC127" s="232"/>
      <c r="CD127" s="255"/>
      <c r="CE127" s="255"/>
      <c r="CF127" s="255"/>
      <c r="CG127" s="232"/>
      <c r="CH127" s="232"/>
      <c r="CI127" s="232"/>
      <c r="CJ127" s="254"/>
      <c r="CK127" s="1059"/>
      <c r="CL127" s="1046"/>
      <c r="CM127" s="1046"/>
      <c r="CN127" s="1046"/>
      <c r="CO127" s="1047"/>
      <c r="CP127" s="958" t="s">
        <v>457</v>
      </c>
      <c r="CQ127" s="959"/>
      <c r="CR127" s="959"/>
      <c r="CS127" s="959"/>
      <c r="CT127" s="959"/>
      <c r="CU127" s="959"/>
      <c r="CV127" s="959"/>
      <c r="CW127" s="959"/>
      <c r="CX127" s="959"/>
      <c r="CY127" s="959"/>
      <c r="CZ127" s="959"/>
      <c r="DA127" s="959"/>
      <c r="DB127" s="959"/>
      <c r="DC127" s="959"/>
      <c r="DD127" s="959"/>
      <c r="DE127" s="959"/>
      <c r="DF127" s="960"/>
      <c r="DG127" s="961" t="s">
        <v>122</v>
      </c>
      <c r="DH127" s="962"/>
      <c r="DI127" s="962"/>
      <c r="DJ127" s="962"/>
      <c r="DK127" s="962"/>
      <c r="DL127" s="962" t="s">
        <v>122</v>
      </c>
      <c r="DM127" s="962"/>
      <c r="DN127" s="962"/>
      <c r="DO127" s="962"/>
      <c r="DP127" s="962"/>
      <c r="DQ127" s="962" t="s">
        <v>122</v>
      </c>
      <c r="DR127" s="962"/>
      <c r="DS127" s="962"/>
      <c r="DT127" s="962"/>
      <c r="DU127" s="962"/>
      <c r="DV127" s="963" t="s">
        <v>122</v>
      </c>
      <c r="DW127" s="963"/>
      <c r="DX127" s="963"/>
      <c r="DY127" s="963"/>
      <c r="DZ127" s="964"/>
    </row>
    <row r="128" spans="1:130" s="230" customFormat="1" ht="26.25" customHeight="1" thickBot="1" x14ac:dyDescent="0.25">
      <c r="A128" s="1078" t="s">
        <v>458</v>
      </c>
      <c r="B128" s="1079"/>
      <c r="C128" s="1079"/>
      <c r="D128" s="1079"/>
      <c r="E128" s="1079"/>
      <c r="F128" s="1079"/>
      <c r="G128" s="1079"/>
      <c r="H128" s="1079"/>
      <c r="I128" s="1079"/>
      <c r="J128" s="1079"/>
      <c r="K128" s="1079"/>
      <c r="L128" s="1079"/>
      <c r="M128" s="1079"/>
      <c r="N128" s="1079"/>
      <c r="O128" s="1079"/>
      <c r="P128" s="1079"/>
      <c r="Q128" s="1079"/>
      <c r="R128" s="1079"/>
      <c r="S128" s="1079"/>
      <c r="T128" s="1079"/>
      <c r="U128" s="1079"/>
      <c r="V128" s="1079"/>
      <c r="W128" s="1080" t="s">
        <v>459</v>
      </c>
      <c r="X128" s="1080"/>
      <c r="Y128" s="1080"/>
      <c r="Z128" s="1081"/>
      <c r="AA128" s="1082">
        <v>8973</v>
      </c>
      <c r="AB128" s="1083"/>
      <c r="AC128" s="1083"/>
      <c r="AD128" s="1083"/>
      <c r="AE128" s="1084"/>
      <c r="AF128" s="1085">
        <v>8973</v>
      </c>
      <c r="AG128" s="1083"/>
      <c r="AH128" s="1083"/>
      <c r="AI128" s="1083"/>
      <c r="AJ128" s="1084"/>
      <c r="AK128" s="1085">
        <v>8973</v>
      </c>
      <c r="AL128" s="1083"/>
      <c r="AM128" s="1083"/>
      <c r="AN128" s="1083"/>
      <c r="AO128" s="1084"/>
      <c r="AP128" s="1086"/>
      <c r="AQ128" s="1087"/>
      <c r="AR128" s="1087"/>
      <c r="AS128" s="1087"/>
      <c r="AT128" s="1088"/>
      <c r="AU128" s="232"/>
      <c r="AV128" s="232"/>
      <c r="AW128" s="232"/>
      <c r="AX128" s="932" t="s">
        <v>460</v>
      </c>
      <c r="AY128" s="933"/>
      <c r="AZ128" s="933"/>
      <c r="BA128" s="933"/>
      <c r="BB128" s="933"/>
      <c r="BC128" s="933"/>
      <c r="BD128" s="933"/>
      <c r="BE128" s="934"/>
      <c r="BF128" s="1089" t="s">
        <v>122</v>
      </c>
      <c r="BG128" s="1090"/>
      <c r="BH128" s="1090"/>
      <c r="BI128" s="1090"/>
      <c r="BJ128" s="1090"/>
      <c r="BK128" s="1090"/>
      <c r="BL128" s="1091"/>
      <c r="BM128" s="1089">
        <v>15</v>
      </c>
      <c r="BN128" s="1090"/>
      <c r="BO128" s="1090"/>
      <c r="BP128" s="1090"/>
      <c r="BQ128" s="1090"/>
      <c r="BR128" s="1090"/>
      <c r="BS128" s="1091"/>
      <c r="BT128" s="1089">
        <v>20</v>
      </c>
      <c r="BU128" s="1090"/>
      <c r="BV128" s="1090"/>
      <c r="BW128" s="1090"/>
      <c r="BX128" s="1090"/>
      <c r="BY128" s="1090"/>
      <c r="BZ128" s="1112"/>
      <c r="CA128" s="255"/>
      <c r="CB128" s="255"/>
      <c r="CC128" s="255"/>
      <c r="CD128" s="255"/>
      <c r="CE128" s="255"/>
      <c r="CF128" s="255"/>
      <c r="CG128" s="232"/>
      <c r="CH128" s="232"/>
      <c r="CI128" s="232"/>
      <c r="CJ128" s="254"/>
      <c r="CK128" s="1060"/>
      <c r="CL128" s="1061"/>
      <c r="CM128" s="1061"/>
      <c r="CN128" s="1061"/>
      <c r="CO128" s="1062"/>
      <c r="CP128" s="1072" t="s">
        <v>461</v>
      </c>
      <c r="CQ128" s="762"/>
      <c r="CR128" s="762"/>
      <c r="CS128" s="762"/>
      <c r="CT128" s="762"/>
      <c r="CU128" s="762"/>
      <c r="CV128" s="762"/>
      <c r="CW128" s="762"/>
      <c r="CX128" s="762"/>
      <c r="CY128" s="762"/>
      <c r="CZ128" s="762"/>
      <c r="DA128" s="762"/>
      <c r="DB128" s="762"/>
      <c r="DC128" s="762"/>
      <c r="DD128" s="762"/>
      <c r="DE128" s="762"/>
      <c r="DF128" s="1073"/>
      <c r="DG128" s="1074" t="s">
        <v>122</v>
      </c>
      <c r="DH128" s="1075"/>
      <c r="DI128" s="1075"/>
      <c r="DJ128" s="1075"/>
      <c r="DK128" s="1075"/>
      <c r="DL128" s="1075" t="s">
        <v>122</v>
      </c>
      <c r="DM128" s="1075"/>
      <c r="DN128" s="1075"/>
      <c r="DO128" s="1075"/>
      <c r="DP128" s="1075"/>
      <c r="DQ128" s="1075" t="s">
        <v>122</v>
      </c>
      <c r="DR128" s="1075"/>
      <c r="DS128" s="1075"/>
      <c r="DT128" s="1075"/>
      <c r="DU128" s="1075"/>
      <c r="DV128" s="1076" t="s">
        <v>122</v>
      </c>
      <c r="DW128" s="1076"/>
      <c r="DX128" s="1076"/>
      <c r="DY128" s="1076"/>
      <c r="DZ128" s="1077"/>
    </row>
    <row r="129" spans="1:131" s="230" customFormat="1" ht="26.25" customHeight="1" x14ac:dyDescent="0.2">
      <c r="A129" s="970" t="s">
        <v>102</v>
      </c>
      <c r="B129" s="971"/>
      <c r="C129" s="971"/>
      <c r="D129" s="971"/>
      <c r="E129" s="971"/>
      <c r="F129" s="971"/>
      <c r="G129" s="971"/>
      <c r="H129" s="971"/>
      <c r="I129" s="971"/>
      <c r="J129" s="971"/>
      <c r="K129" s="971"/>
      <c r="L129" s="971"/>
      <c r="M129" s="971"/>
      <c r="N129" s="971"/>
      <c r="O129" s="971"/>
      <c r="P129" s="971"/>
      <c r="Q129" s="971"/>
      <c r="R129" s="971"/>
      <c r="S129" s="971"/>
      <c r="T129" s="971"/>
      <c r="U129" s="971"/>
      <c r="V129" s="971"/>
      <c r="W129" s="1106" t="s">
        <v>462</v>
      </c>
      <c r="X129" s="1107"/>
      <c r="Y129" s="1107"/>
      <c r="Z129" s="1108"/>
      <c r="AA129" s="994">
        <v>1638415</v>
      </c>
      <c r="AB129" s="995"/>
      <c r="AC129" s="995"/>
      <c r="AD129" s="995"/>
      <c r="AE129" s="996"/>
      <c r="AF129" s="997">
        <v>1600153</v>
      </c>
      <c r="AG129" s="995"/>
      <c r="AH129" s="995"/>
      <c r="AI129" s="995"/>
      <c r="AJ129" s="996"/>
      <c r="AK129" s="997">
        <v>1556385</v>
      </c>
      <c r="AL129" s="995"/>
      <c r="AM129" s="995"/>
      <c r="AN129" s="995"/>
      <c r="AO129" s="996"/>
      <c r="AP129" s="1109"/>
      <c r="AQ129" s="1110"/>
      <c r="AR129" s="1110"/>
      <c r="AS129" s="1110"/>
      <c r="AT129" s="1111"/>
      <c r="AU129" s="233"/>
      <c r="AV129" s="233"/>
      <c r="AW129" s="233"/>
      <c r="AX129" s="1101" t="s">
        <v>463</v>
      </c>
      <c r="AY129" s="959"/>
      <c r="AZ129" s="959"/>
      <c r="BA129" s="959"/>
      <c r="BB129" s="959"/>
      <c r="BC129" s="959"/>
      <c r="BD129" s="959"/>
      <c r="BE129" s="960"/>
      <c r="BF129" s="1102" t="s">
        <v>122</v>
      </c>
      <c r="BG129" s="1103"/>
      <c r="BH129" s="1103"/>
      <c r="BI129" s="1103"/>
      <c r="BJ129" s="1103"/>
      <c r="BK129" s="1103"/>
      <c r="BL129" s="1104"/>
      <c r="BM129" s="1102">
        <v>20</v>
      </c>
      <c r="BN129" s="1103"/>
      <c r="BO129" s="1103"/>
      <c r="BP129" s="1103"/>
      <c r="BQ129" s="1103"/>
      <c r="BR129" s="1103"/>
      <c r="BS129" s="1104"/>
      <c r="BT129" s="1102">
        <v>30</v>
      </c>
      <c r="BU129" s="1103"/>
      <c r="BV129" s="1103"/>
      <c r="BW129" s="1103"/>
      <c r="BX129" s="1103"/>
      <c r="BY129" s="1103"/>
      <c r="BZ129" s="1105"/>
      <c r="CA129" s="256"/>
      <c r="CB129" s="256"/>
      <c r="CC129" s="256"/>
      <c r="CD129" s="256"/>
      <c r="CE129" s="256"/>
      <c r="CF129" s="256"/>
      <c r="CG129" s="256"/>
      <c r="CH129" s="256"/>
      <c r="CI129" s="256"/>
      <c r="CJ129" s="256"/>
      <c r="CK129" s="256"/>
      <c r="CL129" s="256"/>
      <c r="CM129" s="256"/>
      <c r="CN129" s="256"/>
      <c r="CO129" s="256"/>
      <c r="CP129" s="256"/>
      <c r="CQ129" s="256"/>
      <c r="CR129" s="256"/>
      <c r="CS129" s="256"/>
      <c r="CT129" s="256"/>
      <c r="CU129" s="256"/>
      <c r="CV129" s="256"/>
      <c r="CW129" s="256"/>
      <c r="CX129" s="256"/>
      <c r="CY129" s="256"/>
      <c r="CZ129" s="256"/>
      <c r="DA129" s="256"/>
      <c r="DB129" s="256"/>
      <c r="DC129" s="256"/>
      <c r="DD129" s="256"/>
      <c r="DE129" s="256"/>
      <c r="DF129" s="256"/>
      <c r="DG129" s="256"/>
      <c r="DH129" s="256"/>
      <c r="DI129" s="256"/>
      <c r="DJ129" s="256"/>
      <c r="DK129" s="256"/>
      <c r="DL129" s="256"/>
      <c r="DM129" s="256"/>
      <c r="DN129" s="256"/>
      <c r="DO129" s="256"/>
      <c r="DP129" s="233"/>
      <c r="DQ129" s="233"/>
      <c r="DR129" s="233"/>
      <c r="DS129" s="233"/>
      <c r="DT129" s="233"/>
      <c r="DU129" s="233"/>
      <c r="DV129" s="233"/>
      <c r="DW129" s="233"/>
      <c r="DX129" s="233"/>
      <c r="DY129" s="233"/>
      <c r="DZ129" s="233"/>
    </row>
    <row r="130" spans="1:131" s="230" customFormat="1" ht="26.25" customHeight="1" x14ac:dyDescent="0.2">
      <c r="A130" s="970" t="s">
        <v>464</v>
      </c>
      <c r="B130" s="971"/>
      <c r="C130" s="971"/>
      <c r="D130" s="971"/>
      <c r="E130" s="971"/>
      <c r="F130" s="971"/>
      <c r="G130" s="971"/>
      <c r="H130" s="971"/>
      <c r="I130" s="971"/>
      <c r="J130" s="971"/>
      <c r="K130" s="971"/>
      <c r="L130" s="971"/>
      <c r="M130" s="971"/>
      <c r="N130" s="971"/>
      <c r="O130" s="971"/>
      <c r="P130" s="971"/>
      <c r="Q130" s="971"/>
      <c r="R130" s="971"/>
      <c r="S130" s="971"/>
      <c r="T130" s="971"/>
      <c r="U130" s="971"/>
      <c r="V130" s="971"/>
      <c r="W130" s="1106" t="s">
        <v>465</v>
      </c>
      <c r="X130" s="1107"/>
      <c r="Y130" s="1107"/>
      <c r="Z130" s="1108"/>
      <c r="AA130" s="994">
        <v>277763</v>
      </c>
      <c r="AB130" s="995"/>
      <c r="AC130" s="995"/>
      <c r="AD130" s="995"/>
      <c r="AE130" s="996"/>
      <c r="AF130" s="997">
        <v>269451</v>
      </c>
      <c r="AG130" s="995"/>
      <c r="AH130" s="995"/>
      <c r="AI130" s="995"/>
      <c r="AJ130" s="996"/>
      <c r="AK130" s="997">
        <v>247124</v>
      </c>
      <c r="AL130" s="995"/>
      <c r="AM130" s="995"/>
      <c r="AN130" s="995"/>
      <c r="AO130" s="996"/>
      <c r="AP130" s="1109"/>
      <c r="AQ130" s="1110"/>
      <c r="AR130" s="1110"/>
      <c r="AS130" s="1110"/>
      <c r="AT130" s="1111"/>
      <c r="AU130" s="233"/>
      <c r="AV130" s="233"/>
      <c r="AW130" s="233"/>
      <c r="AX130" s="1101" t="s">
        <v>466</v>
      </c>
      <c r="AY130" s="959"/>
      <c r="AZ130" s="959"/>
      <c r="BA130" s="959"/>
      <c r="BB130" s="959"/>
      <c r="BC130" s="959"/>
      <c r="BD130" s="959"/>
      <c r="BE130" s="960"/>
      <c r="BF130" s="1137">
        <v>4.9000000000000004</v>
      </c>
      <c r="BG130" s="1138"/>
      <c r="BH130" s="1138"/>
      <c r="BI130" s="1138"/>
      <c r="BJ130" s="1138"/>
      <c r="BK130" s="1138"/>
      <c r="BL130" s="1139"/>
      <c r="BM130" s="1137">
        <v>25</v>
      </c>
      <c r="BN130" s="1138"/>
      <c r="BO130" s="1138"/>
      <c r="BP130" s="1138"/>
      <c r="BQ130" s="1138"/>
      <c r="BR130" s="1138"/>
      <c r="BS130" s="1139"/>
      <c r="BT130" s="1137">
        <v>35</v>
      </c>
      <c r="BU130" s="1138"/>
      <c r="BV130" s="1138"/>
      <c r="BW130" s="1138"/>
      <c r="BX130" s="1138"/>
      <c r="BY130" s="1138"/>
      <c r="BZ130" s="1140"/>
      <c r="CA130" s="256"/>
      <c r="CB130" s="256"/>
      <c r="CC130" s="256"/>
      <c r="CD130" s="256"/>
      <c r="CE130" s="256"/>
      <c r="CF130" s="256"/>
      <c r="CG130" s="256"/>
      <c r="CH130" s="256"/>
      <c r="CI130" s="256"/>
      <c r="CJ130" s="256"/>
      <c r="CK130" s="256"/>
      <c r="CL130" s="256"/>
      <c r="CM130" s="256"/>
      <c r="CN130" s="256"/>
      <c r="CO130" s="256"/>
      <c r="CP130" s="256"/>
      <c r="CQ130" s="256"/>
      <c r="CR130" s="256"/>
      <c r="CS130" s="256"/>
      <c r="CT130" s="256"/>
      <c r="CU130" s="256"/>
      <c r="CV130" s="256"/>
      <c r="CW130" s="256"/>
      <c r="CX130" s="256"/>
      <c r="CY130" s="256"/>
      <c r="CZ130" s="256"/>
      <c r="DA130" s="256"/>
      <c r="DB130" s="256"/>
      <c r="DC130" s="256"/>
      <c r="DD130" s="256"/>
      <c r="DE130" s="256"/>
      <c r="DF130" s="256"/>
      <c r="DG130" s="256"/>
      <c r="DH130" s="256"/>
      <c r="DI130" s="256"/>
      <c r="DJ130" s="256"/>
      <c r="DK130" s="256"/>
      <c r="DL130" s="256"/>
      <c r="DM130" s="256"/>
      <c r="DN130" s="256"/>
      <c r="DO130" s="256"/>
      <c r="DP130" s="233"/>
      <c r="DQ130" s="233"/>
      <c r="DR130" s="233"/>
      <c r="DS130" s="233"/>
      <c r="DT130" s="233"/>
      <c r="DU130" s="233"/>
      <c r="DV130" s="233"/>
      <c r="DW130" s="233"/>
      <c r="DX130" s="233"/>
      <c r="DY130" s="233"/>
      <c r="DZ130" s="233"/>
    </row>
    <row r="131" spans="1:131" s="230" customFormat="1" ht="26.25" customHeight="1" thickBot="1" x14ac:dyDescent="0.25">
      <c r="A131" s="1141"/>
      <c r="B131" s="1142"/>
      <c r="C131" s="1142"/>
      <c r="D131" s="1142"/>
      <c r="E131" s="1142"/>
      <c r="F131" s="1142"/>
      <c r="G131" s="1142"/>
      <c r="H131" s="1142"/>
      <c r="I131" s="1142"/>
      <c r="J131" s="1142"/>
      <c r="K131" s="1142"/>
      <c r="L131" s="1142"/>
      <c r="M131" s="1142"/>
      <c r="N131" s="1142"/>
      <c r="O131" s="1142"/>
      <c r="P131" s="1142"/>
      <c r="Q131" s="1142"/>
      <c r="R131" s="1142"/>
      <c r="S131" s="1142"/>
      <c r="T131" s="1142"/>
      <c r="U131" s="1142"/>
      <c r="V131" s="1142"/>
      <c r="W131" s="1143" t="s">
        <v>467</v>
      </c>
      <c r="X131" s="1144"/>
      <c r="Y131" s="1144"/>
      <c r="Z131" s="1145"/>
      <c r="AA131" s="1040">
        <v>1360652</v>
      </c>
      <c r="AB131" s="1022"/>
      <c r="AC131" s="1022"/>
      <c r="AD131" s="1022"/>
      <c r="AE131" s="1023"/>
      <c r="AF131" s="1021">
        <v>1330702</v>
      </c>
      <c r="AG131" s="1022"/>
      <c r="AH131" s="1022"/>
      <c r="AI131" s="1022"/>
      <c r="AJ131" s="1023"/>
      <c r="AK131" s="1021">
        <v>1309261</v>
      </c>
      <c r="AL131" s="1022"/>
      <c r="AM131" s="1022"/>
      <c r="AN131" s="1022"/>
      <c r="AO131" s="1023"/>
      <c r="AP131" s="1146"/>
      <c r="AQ131" s="1147"/>
      <c r="AR131" s="1147"/>
      <c r="AS131" s="1147"/>
      <c r="AT131" s="1148"/>
      <c r="AU131" s="233"/>
      <c r="AV131" s="233"/>
      <c r="AW131" s="233"/>
      <c r="AX131" s="1119" t="s">
        <v>468</v>
      </c>
      <c r="AY131" s="762"/>
      <c r="AZ131" s="762"/>
      <c r="BA131" s="762"/>
      <c r="BB131" s="762"/>
      <c r="BC131" s="762"/>
      <c r="BD131" s="762"/>
      <c r="BE131" s="1073"/>
      <c r="BF131" s="1120" t="s">
        <v>122</v>
      </c>
      <c r="BG131" s="1121"/>
      <c r="BH131" s="1121"/>
      <c r="BI131" s="1121"/>
      <c r="BJ131" s="1121"/>
      <c r="BK131" s="1121"/>
      <c r="BL131" s="1122"/>
      <c r="BM131" s="1120">
        <v>350</v>
      </c>
      <c r="BN131" s="1121"/>
      <c r="BO131" s="1121"/>
      <c r="BP131" s="1121"/>
      <c r="BQ131" s="1121"/>
      <c r="BR131" s="1121"/>
      <c r="BS131" s="1122"/>
      <c r="BT131" s="1123"/>
      <c r="BU131" s="1124"/>
      <c r="BV131" s="1124"/>
      <c r="BW131" s="1124"/>
      <c r="BX131" s="1124"/>
      <c r="BY131" s="1124"/>
      <c r="BZ131" s="1125"/>
      <c r="CA131" s="256"/>
      <c r="CB131" s="256"/>
      <c r="CC131" s="256"/>
      <c r="CD131" s="256"/>
      <c r="CE131" s="256"/>
      <c r="CF131" s="256"/>
      <c r="CG131" s="256"/>
      <c r="CH131" s="256"/>
      <c r="CI131" s="256"/>
      <c r="CJ131" s="256"/>
      <c r="CK131" s="256"/>
      <c r="CL131" s="256"/>
      <c r="CM131" s="256"/>
      <c r="CN131" s="256"/>
      <c r="CO131" s="256"/>
      <c r="CP131" s="256"/>
      <c r="CQ131" s="256"/>
      <c r="CR131" s="256"/>
      <c r="CS131" s="256"/>
      <c r="CT131" s="256"/>
      <c r="CU131" s="256"/>
      <c r="CV131" s="256"/>
      <c r="CW131" s="256"/>
      <c r="CX131" s="256"/>
      <c r="CY131" s="256"/>
      <c r="CZ131" s="256"/>
      <c r="DA131" s="256"/>
      <c r="DB131" s="256"/>
      <c r="DC131" s="256"/>
      <c r="DD131" s="256"/>
      <c r="DE131" s="256"/>
      <c r="DF131" s="256"/>
      <c r="DG131" s="256"/>
      <c r="DH131" s="256"/>
      <c r="DI131" s="256"/>
      <c r="DJ131" s="256"/>
      <c r="DK131" s="256"/>
      <c r="DL131" s="256"/>
      <c r="DM131" s="256"/>
      <c r="DN131" s="256"/>
      <c r="DO131" s="256"/>
      <c r="DP131" s="233"/>
      <c r="DQ131" s="233"/>
      <c r="DR131" s="233"/>
      <c r="DS131" s="233"/>
      <c r="DT131" s="233"/>
      <c r="DU131" s="233"/>
      <c r="DV131" s="233"/>
      <c r="DW131" s="233"/>
      <c r="DX131" s="233"/>
      <c r="DY131" s="233"/>
      <c r="DZ131" s="233"/>
    </row>
    <row r="132" spans="1:131" s="230" customFormat="1" ht="26.25" customHeight="1" x14ac:dyDescent="0.2">
      <c r="A132" s="1126" t="s">
        <v>469</v>
      </c>
      <c r="B132" s="1127"/>
      <c r="C132" s="1127"/>
      <c r="D132" s="1127"/>
      <c r="E132" s="1127"/>
      <c r="F132" s="1127"/>
      <c r="G132" s="1127"/>
      <c r="H132" s="1127"/>
      <c r="I132" s="1127"/>
      <c r="J132" s="1127"/>
      <c r="K132" s="1127"/>
      <c r="L132" s="1127"/>
      <c r="M132" s="1127"/>
      <c r="N132" s="1127"/>
      <c r="O132" s="1127"/>
      <c r="P132" s="1127"/>
      <c r="Q132" s="1127"/>
      <c r="R132" s="1127"/>
      <c r="S132" s="1127"/>
      <c r="T132" s="1127"/>
      <c r="U132" s="1127"/>
      <c r="V132" s="1130" t="s">
        <v>470</v>
      </c>
      <c r="W132" s="1130"/>
      <c r="X132" s="1130"/>
      <c r="Y132" s="1130"/>
      <c r="Z132" s="1131"/>
      <c r="AA132" s="1132">
        <v>3.5777700690000001</v>
      </c>
      <c r="AB132" s="1133"/>
      <c r="AC132" s="1133"/>
      <c r="AD132" s="1133"/>
      <c r="AE132" s="1134"/>
      <c r="AF132" s="1135">
        <v>5.585472931</v>
      </c>
      <c r="AG132" s="1133"/>
      <c r="AH132" s="1133"/>
      <c r="AI132" s="1133"/>
      <c r="AJ132" s="1134"/>
      <c r="AK132" s="1135">
        <v>5.693822698</v>
      </c>
      <c r="AL132" s="1133"/>
      <c r="AM132" s="1133"/>
      <c r="AN132" s="1133"/>
      <c r="AO132" s="1134"/>
      <c r="AP132" s="1037"/>
      <c r="AQ132" s="1038"/>
      <c r="AR132" s="1038"/>
      <c r="AS132" s="1038"/>
      <c r="AT132" s="1136"/>
      <c r="AU132" s="257"/>
      <c r="AV132" s="233"/>
      <c r="AW132" s="233"/>
      <c r="AX132" s="233"/>
      <c r="AY132" s="233"/>
      <c r="AZ132" s="233"/>
      <c r="BA132" s="233"/>
      <c r="BB132" s="233"/>
      <c r="BC132" s="233"/>
      <c r="BD132" s="233"/>
      <c r="BE132" s="233"/>
      <c r="BF132" s="233"/>
      <c r="BG132" s="233"/>
      <c r="BH132" s="233"/>
      <c r="BI132" s="233"/>
      <c r="BJ132" s="233"/>
      <c r="BK132" s="233"/>
      <c r="BL132" s="233"/>
      <c r="BM132" s="233"/>
      <c r="BN132" s="233"/>
      <c r="BO132" s="233"/>
      <c r="BP132" s="233"/>
      <c r="BQ132" s="233"/>
      <c r="BR132" s="233"/>
      <c r="BS132" s="234"/>
      <c r="BT132" s="233"/>
      <c r="BU132" s="233"/>
      <c r="BV132" s="233"/>
      <c r="BW132" s="233"/>
      <c r="BX132" s="233"/>
      <c r="BY132" s="233"/>
      <c r="BZ132" s="233"/>
      <c r="CA132" s="256"/>
      <c r="CB132" s="256"/>
      <c r="CC132" s="256"/>
      <c r="CD132" s="256"/>
      <c r="CE132" s="256"/>
      <c r="CF132" s="256"/>
      <c r="CG132" s="256"/>
      <c r="CH132" s="256"/>
      <c r="CI132" s="256"/>
      <c r="CJ132" s="256"/>
      <c r="CK132" s="256"/>
      <c r="CL132" s="256"/>
      <c r="CM132" s="256"/>
      <c r="CN132" s="256"/>
      <c r="CO132" s="256"/>
      <c r="CP132" s="256"/>
      <c r="CQ132" s="256"/>
      <c r="CR132" s="256"/>
      <c r="CS132" s="256"/>
      <c r="CT132" s="256"/>
      <c r="CU132" s="256"/>
      <c r="CV132" s="256"/>
      <c r="CW132" s="256"/>
      <c r="CX132" s="256"/>
      <c r="CY132" s="256"/>
      <c r="CZ132" s="256"/>
      <c r="DA132" s="256"/>
      <c r="DB132" s="256"/>
      <c r="DC132" s="256"/>
      <c r="DD132" s="256"/>
      <c r="DE132" s="256"/>
      <c r="DF132" s="256"/>
      <c r="DG132" s="256"/>
      <c r="DH132" s="256"/>
      <c r="DI132" s="256"/>
      <c r="DJ132" s="256"/>
      <c r="DK132" s="256"/>
      <c r="DL132" s="256"/>
      <c r="DM132" s="256"/>
      <c r="DN132" s="256"/>
      <c r="DO132" s="256"/>
      <c r="DP132" s="233"/>
      <c r="DQ132" s="233"/>
      <c r="DR132" s="233"/>
      <c r="DS132" s="233"/>
      <c r="DT132" s="233"/>
      <c r="DU132" s="233"/>
      <c r="DV132" s="233"/>
      <c r="DW132" s="233"/>
      <c r="DX132" s="233"/>
      <c r="DY132" s="233"/>
      <c r="DZ132" s="233"/>
    </row>
    <row r="133" spans="1:131" s="230" customFormat="1" ht="26.25" customHeight="1" thickBot="1" x14ac:dyDescent="0.25">
      <c r="A133" s="1128"/>
      <c r="B133" s="1129"/>
      <c r="C133" s="1129"/>
      <c r="D133" s="1129"/>
      <c r="E133" s="1129"/>
      <c r="F133" s="1129"/>
      <c r="G133" s="1129"/>
      <c r="H133" s="1129"/>
      <c r="I133" s="1129"/>
      <c r="J133" s="1129"/>
      <c r="K133" s="1129"/>
      <c r="L133" s="1129"/>
      <c r="M133" s="1129"/>
      <c r="N133" s="1129"/>
      <c r="O133" s="1129"/>
      <c r="P133" s="1129"/>
      <c r="Q133" s="1129"/>
      <c r="R133" s="1129"/>
      <c r="S133" s="1129"/>
      <c r="T133" s="1129"/>
      <c r="U133" s="1129"/>
      <c r="V133" s="1113" t="s">
        <v>471</v>
      </c>
      <c r="W133" s="1113"/>
      <c r="X133" s="1113"/>
      <c r="Y133" s="1113"/>
      <c r="Z133" s="1114"/>
      <c r="AA133" s="1115">
        <v>3.2</v>
      </c>
      <c r="AB133" s="1116"/>
      <c r="AC133" s="1116"/>
      <c r="AD133" s="1116"/>
      <c r="AE133" s="1117"/>
      <c r="AF133" s="1115">
        <v>4.2</v>
      </c>
      <c r="AG133" s="1116"/>
      <c r="AH133" s="1116"/>
      <c r="AI133" s="1116"/>
      <c r="AJ133" s="1117"/>
      <c r="AK133" s="1115">
        <v>4.9000000000000004</v>
      </c>
      <c r="AL133" s="1116"/>
      <c r="AM133" s="1116"/>
      <c r="AN133" s="1116"/>
      <c r="AO133" s="1117"/>
      <c r="AP133" s="1064"/>
      <c r="AQ133" s="1065"/>
      <c r="AR133" s="1065"/>
      <c r="AS133" s="1065"/>
      <c r="AT133" s="1118"/>
      <c r="AU133" s="233"/>
      <c r="AV133" s="233"/>
      <c r="AW133" s="233"/>
      <c r="AX133" s="233"/>
      <c r="AY133" s="233"/>
      <c r="AZ133" s="233"/>
      <c r="BA133" s="233"/>
      <c r="BB133" s="233"/>
      <c r="BC133" s="233"/>
      <c r="BD133" s="233"/>
      <c r="BE133" s="233"/>
      <c r="BF133" s="233"/>
      <c r="BG133" s="233"/>
      <c r="BH133" s="233"/>
      <c r="BI133" s="233"/>
      <c r="BJ133" s="233"/>
      <c r="BK133" s="233"/>
      <c r="BL133" s="233"/>
      <c r="BM133" s="233"/>
      <c r="BN133" s="256"/>
      <c r="BO133" s="256"/>
      <c r="BP133" s="256"/>
      <c r="BQ133" s="256"/>
      <c r="BR133" s="256"/>
      <c r="BS133" s="256"/>
      <c r="BT133" s="256"/>
      <c r="BU133" s="256"/>
      <c r="BV133" s="256"/>
      <c r="BW133" s="256"/>
      <c r="BX133" s="256"/>
      <c r="BY133" s="256"/>
      <c r="BZ133" s="256"/>
      <c r="CA133" s="256"/>
      <c r="CB133" s="256"/>
      <c r="CC133" s="256"/>
      <c r="CD133" s="256"/>
      <c r="CE133" s="256"/>
      <c r="CF133" s="256"/>
      <c r="CG133" s="256"/>
      <c r="CH133" s="256"/>
      <c r="CI133" s="256"/>
      <c r="CJ133" s="256"/>
      <c r="CK133" s="256"/>
      <c r="CL133" s="256"/>
      <c r="CM133" s="256"/>
      <c r="CN133" s="256"/>
      <c r="CO133" s="256"/>
      <c r="CP133" s="256"/>
      <c r="CQ133" s="256"/>
      <c r="CR133" s="256"/>
      <c r="CS133" s="256"/>
      <c r="CT133" s="256"/>
      <c r="CU133" s="256"/>
      <c r="CV133" s="256"/>
      <c r="CW133" s="256"/>
      <c r="CX133" s="256"/>
      <c r="CY133" s="256"/>
      <c r="CZ133" s="256"/>
      <c r="DA133" s="256"/>
      <c r="DB133" s="256"/>
      <c r="DC133" s="256"/>
      <c r="DD133" s="256"/>
      <c r="DE133" s="256"/>
      <c r="DF133" s="256"/>
      <c r="DG133" s="256"/>
      <c r="DH133" s="256"/>
      <c r="DI133" s="256"/>
      <c r="DJ133" s="256"/>
      <c r="DK133" s="256"/>
      <c r="DL133" s="256"/>
      <c r="DM133" s="256"/>
      <c r="DN133" s="256"/>
      <c r="DO133" s="256"/>
      <c r="DP133" s="233"/>
      <c r="DQ133" s="233"/>
      <c r="DR133" s="233"/>
      <c r="DS133" s="233"/>
      <c r="DT133" s="233"/>
      <c r="DU133" s="233"/>
      <c r="DV133" s="233"/>
      <c r="DW133" s="233"/>
      <c r="DX133" s="233"/>
      <c r="DY133" s="233"/>
      <c r="DZ133" s="233"/>
    </row>
    <row r="134" spans="1:131" ht="11.25" customHeight="1" x14ac:dyDescent="0.2">
      <c r="A134" s="258"/>
      <c r="B134" s="258"/>
      <c r="C134" s="258"/>
      <c r="D134" s="258"/>
      <c r="E134" s="258"/>
      <c r="F134" s="258"/>
      <c r="G134" s="258"/>
      <c r="H134" s="258"/>
      <c r="I134" s="258"/>
      <c r="J134" s="258"/>
      <c r="K134" s="258"/>
      <c r="L134" s="258"/>
      <c r="M134" s="258"/>
      <c r="N134" s="258"/>
      <c r="O134" s="258"/>
      <c r="P134" s="258"/>
      <c r="Q134" s="258"/>
      <c r="R134" s="258"/>
      <c r="S134" s="258"/>
      <c r="T134" s="258"/>
      <c r="U134" s="258"/>
      <c r="V134" s="258"/>
      <c r="W134" s="258"/>
      <c r="X134" s="258"/>
      <c r="Y134" s="258"/>
      <c r="Z134" s="258"/>
      <c r="AA134" s="258"/>
      <c r="AB134" s="258"/>
      <c r="AC134" s="258"/>
      <c r="AD134" s="258"/>
      <c r="AE134" s="258"/>
      <c r="AF134" s="258"/>
      <c r="AG134" s="258"/>
      <c r="AH134" s="258"/>
      <c r="AI134" s="258"/>
      <c r="AJ134" s="258"/>
      <c r="AK134" s="258"/>
      <c r="AL134" s="258"/>
      <c r="AM134" s="258"/>
      <c r="AN134" s="258"/>
      <c r="AO134" s="258"/>
      <c r="AP134" s="258"/>
      <c r="AQ134" s="258"/>
      <c r="AR134" s="258"/>
      <c r="AS134" s="258"/>
      <c r="AT134" s="258"/>
      <c r="AU134" s="233"/>
      <c r="AV134" s="233"/>
      <c r="AW134" s="233"/>
      <c r="AX134" s="233"/>
      <c r="AY134" s="233"/>
      <c r="AZ134" s="233"/>
      <c r="BA134" s="233"/>
      <c r="BB134" s="233"/>
      <c r="BC134" s="233"/>
      <c r="BD134" s="233"/>
      <c r="BE134" s="233"/>
      <c r="BF134" s="233"/>
      <c r="BG134" s="233"/>
      <c r="BH134" s="233"/>
      <c r="BI134" s="233"/>
      <c r="BJ134" s="233"/>
      <c r="BK134" s="233"/>
      <c r="BL134" s="233"/>
      <c r="BM134" s="233"/>
      <c r="BN134" s="256"/>
      <c r="BO134" s="256"/>
      <c r="BP134" s="256"/>
      <c r="BQ134" s="256"/>
      <c r="BR134" s="256"/>
      <c r="BS134" s="256"/>
      <c r="BT134" s="256"/>
      <c r="BU134" s="256"/>
      <c r="BV134" s="256"/>
      <c r="BW134" s="256"/>
      <c r="BX134" s="256"/>
      <c r="BY134" s="256"/>
      <c r="BZ134" s="256"/>
      <c r="CA134" s="256"/>
      <c r="CB134" s="256"/>
      <c r="CC134" s="256"/>
      <c r="CD134" s="256"/>
      <c r="CE134" s="256"/>
      <c r="CF134" s="256"/>
      <c r="CG134" s="256"/>
      <c r="CH134" s="256"/>
      <c r="CI134" s="256"/>
      <c r="CJ134" s="256"/>
      <c r="CK134" s="256"/>
      <c r="CL134" s="256"/>
      <c r="CM134" s="256"/>
      <c r="CN134" s="256"/>
      <c r="CO134" s="256"/>
      <c r="CP134" s="256"/>
      <c r="CQ134" s="256"/>
      <c r="CR134" s="256"/>
      <c r="CS134" s="256"/>
      <c r="CT134" s="256"/>
      <c r="CU134" s="256"/>
      <c r="CV134" s="256"/>
      <c r="CW134" s="256"/>
      <c r="CX134" s="256"/>
      <c r="CY134" s="256"/>
      <c r="CZ134" s="256"/>
      <c r="DA134" s="256"/>
      <c r="DB134" s="256"/>
      <c r="DC134" s="256"/>
      <c r="DD134" s="256"/>
      <c r="DE134" s="256"/>
      <c r="DF134" s="256"/>
      <c r="DG134" s="256"/>
      <c r="DH134" s="256"/>
      <c r="DI134" s="256"/>
      <c r="DJ134" s="256"/>
      <c r="DK134" s="256"/>
      <c r="DL134" s="256"/>
      <c r="DM134" s="256"/>
      <c r="DN134" s="256"/>
      <c r="DO134" s="256"/>
      <c r="DP134" s="233"/>
      <c r="DQ134" s="233"/>
      <c r="DR134" s="233"/>
      <c r="DS134" s="233"/>
      <c r="DT134" s="233"/>
      <c r="DU134" s="233"/>
      <c r="DV134" s="233"/>
      <c r="DW134" s="233"/>
      <c r="DX134" s="233"/>
      <c r="DY134" s="233"/>
      <c r="DZ134" s="233"/>
      <c r="EA134" s="230"/>
    </row>
    <row r="135" spans="1:131" ht="14.4" hidden="1" x14ac:dyDescent="0.2">
      <c r="AU135" s="258"/>
      <c r="AV135" s="258"/>
      <c r="AW135" s="258"/>
      <c r="AX135" s="258"/>
      <c r="AY135" s="258"/>
      <c r="AZ135" s="258"/>
      <c r="BA135" s="258"/>
      <c r="BB135" s="258"/>
      <c r="BC135" s="258"/>
      <c r="BD135" s="258"/>
      <c r="BE135" s="258"/>
      <c r="BF135" s="258"/>
      <c r="BG135" s="258"/>
      <c r="BH135" s="258"/>
      <c r="BI135" s="258"/>
      <c r="BJ135" s="258"/>
      <c r="BK135" s="258"/>
      <c r="BL135" s="258"/>
      <c r="BM135" s="258"/>
      <c r="BN135" s="258"/>
      <c r="BO135" s="258"/>
      <c r="BP135" s="258"/>
      <c r="BQ135" s="258"/>
      <c r="BR135" s="258"/>
      <c r="BS135" s="258"/>
      <c r="BT135" s="258"/>
      <c r="BU135" s="258"/>
      <c r="BV135" s="258"/>
      <c r="BW135" s="258"/>
      <c r="BX135" s="258"/>
      <c r="BY135" s="258"/>
      <c r="BZ135" s="258"/>
      <c r="CA135" s="258"/>
      <c r="CB135" s="258"/>
      <c r="CC135" s="258"/>
      <c r="CD135" s="258"/>
      <c r="CE135" s="258"/>
      <c r="CF135" s="258"/>
      <c r="CG135" s="258"/>
      <c r="CH135" s="258"/>
      <c r="CI135" s="258"/>
      <c r="CJ135" s="258"/>
      <c r="CK135" s="258"/>
      <c r="CL135" s="258"/>
      <c r="CM135" s="258"/>
      <c r="CN135" s="258"/>
      <c r="CO135" s="258"/>
      <c r="CP135" s="258"/>
      <c r="CQ135" s="258"/>
      <c r="CR135" s="258"/>
      <c r="CS135" s="258"/>
      <c r="CT135" s="258"/>
      <c r="CU135" s="258"/>
      <c r="CV135" s="258"/>
      <c r="CW135" s="258"/>
      <c r="CX135" s="258"/>
      <c r="CY135" s="258"/>
      <c r="CZ135" s="258"/>
      <c r="DA135" s="258"/>
      <c r="DB135" s="258"/>
      <c r="DC135" s="258"/>
      <c r="DD135" s="258"/>
      <c r="DE135" s="258"/>
      <c r="DF135" s="258"/>
      <c r="DG135" s="258"/>
      <c r="DH135" s="258"/>
      <c r="DI135" s="258"/>
      <c r="DJ135" s="258"/>
      <c r="DK135" s="258"/>
      <c r="DL135" s="258"/>
      <c r="DM135" s="258"/>
      <c r="DN135" s="258"/>
      <c r="DO135" s="258"/>
      <c r="DP135" s="258"/>
      <c r="DQ135" s="258"/>
      <c r="DR135" s="258"/>
      <c r="DS135" s="258"/>
      <c r="DT135" s="258"/>
      <c r="DU135" s="258"/>
      <c r="DV135" s="258"/>
      <c r="DW135" s="258"/>
      <c r="DX135" s="258"/>
      <c r="DY135" s="258"/>
      <c r="DZ135" s="258"/>
    </row>
  </sheetData>
  <sheetProtection algorithmName="SHA-512" hashValue="DA6fIWfkbWEueqIwrUNreUX1sNShB/dbkSfruI9266V4y8FpV68rpoFwl6dMWo0tffEPY74KHiN3nBu+kd+sgg==" saltValue="LbpCnVR0prTEpwkEaIaqoA=="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8" orientation="portrait"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topLeftCell="BX64" zoomScaleNormal="85" zoomScaleSheetLayoutView="100" workbookViewId="0"/>
  </sheetViews>
  <sheetFormatPr defaultColWidth="0" defaultRowHeight="13.5" customHeight="1" zeroHeight="1" x14ac:dyDescent="0.2"/>
  <cols>
    <col min="1" max="120" width="2.77734375" style="260" customWidth="1"/>
    <col min="121" max="121" width="0" style="259" hidden="1" customWidth="1"/>
    <col min="122" max="16384" width="9" style="259" hidden="1"/>
  </cols>
  <sheetData>
    <row r="1" spans="1:120" ht="13.2" x14ac:dyDescent="0.2">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59"/>
    </row>
    <row r="17" spans="119:120" ht="13.2" x14ac:dyDescent="0.2">
      <c r="DP17" s="259"/>
    </row>
    <row r="18" spans="119:120" ht="13.2" x14ac:dyDescent="0.2"/>
    <row r="19" spans="119:120" ht="13.2" x14ac:dyDescent="0.2"/>
    <row r="20" spans="119:120" ht="13.2" x14ac:dyDescent="0.2">
      <c r="DO20" s="259"/>
      <c r="DP20" s="259"/>
    </row>
    <row r="21" spans="119:120" ht="13.2" x14ac:dyDescent="0.2">
      <c r="DP21" s="259"/>
    </row>
    <row r="22" spans="119:120" ht="13.2" x14ac:dyDescent="0.2"/>
    <row r="23" spans="119:120" ht="13.2" x14ac:dyDescent="0.2">
      <c r="DO23" s="259"/>
      <c r="DP23" s="259"/>
    </row>
    <row r="24" spans="119:120" ht="13.2" x14ac:dyDescent="0.2">
      <c r="DP24" s="259"/>
    </row>
    <row r="25" spans="119:120" ht="13.2" x14ac:dyDescent="0.2">
      <c r="DP25" s="259"/>
    </row>
    <row r="26" spans="119:120" ht="13.2" x14ac:dyDescent="0.2">
      <c r="DO26" s="259"/>
      <c r="DP26" s="259"/>
    </row>
    <row r="27" spans="119:120" ht="13.2" x14ac:dyDescent="0.2"/>
    <row r="28" spans="119:120" ht="13.2" x14ac:dyDescent="0.2">
      <c r="DO28" s="259"/>
      <c r="DP28" s="259"/>
    </row>
    <row r="29" spans="119:120" ht="13.2" x14ac:dyDescent="0.2">
      <c r="DP29" s="259"/>
    </row>
    <row r="30" spans="119:120" ht="13.2" x14ac:dyDescent="0.2"/>
    <row r="31" spans="119:120" ht="13.2" x14ac:dyDescent="0.2">
      <c r="DO31" s="259"/>
      <c r="DP31" s="259"/>
    </row>
    <row r="32" spans="119:120" ht="13.2" x14ac:dyDescent="0.2"/>
    <row r="33" spans="98:120" ht="13.2" x14ac:dyDescent="0.2">
      <c r="DO33" s="259"/>
      <c r="DP33" s="259"/>
    </row>
    <row r="34" spans="98:120" ht="13.2" x14ac:dyDescent="0.2">
      <c r="DM34" s="259"/>
    </row>
    <row r="35" spans="98:120" ht="13.2" x14ac:dyDescent="0.2">
      <c r="CT35" s="259"/>
      <c r="CU35" s="259"/>
      <c r="CV35" s="259"/>
      <c r="CY35" s="259"/>
      <c r="CZ35" s="259"/>
      <c r="DA35" s="259"/>
      <c r="DD35" s="259"/>
      <c r="DE35" s="259"/>
      <c r="DF35" s="259"/>
      <c r="DI35" s="259"/>
      <c r="DJ35" s="259"/>
      <c r="DK35" s="259"/>
      <c r="DM35" s="259"/>
      <c r="DN35" s="259"/>
      <c r="DO35" s="259"/>
      <c r="DP35" s="259"/>
    </row>
    <row r="36" spans="98:120" ht="13.2" x14ac:dyDescent="0.2"/>
    <row r="37" spans="98:120" ht="13.2" x14ac:dyDescent="0.2">
      <c r="CW37" s="259"/>
      <c r="DB37" s="259"/>
      <c r="DG37" s="259"/>
      <c r="DL37" s="259"/>
      <c r="DP37" s="259"/>
    </row>
    <row r="38" spans="98:120" ht="13.2" x14ac:dyDescent="0.2">
      <c r="CT38" s="259"/>
      <c r="CU38" s="259"/>
      <c r="CV38" s="259"/>
      <c r="CW38" s="259"/>
      <c r="CY38" s="259"/>
      <c r="CZ38" s="259"/>
      <c r="DA38" s="259"/>
      <c r="DB38" s="259"/>
      <c r="DD38" s="259"/>
      <c r="DE38" s="259"/>
      <c r="DF38" s="259"/>
      <c r="DG38" s="259"/>
      <c r="DI38" s="259"/>
      <c r="DJ38" s="259"/>
      <c r="DK38" s="259"/>
      <c r="DL38" s="259"/>
      <c r="DN38" s="259"/>
      <c r="DO38" s="259"/>
      <c r="DP38" s="259"/>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59"/>
      <c r="DO49" s="259"/>
      <c r="DP49" s="259"/>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59"/>
      <c r="CS63" s="259"/>
      <c r="CX63" s="259"/>
      <c r="DC63" s="259"/>
      <c r="DH63" s="259"/>
    </row>
    <row r="64" spans="22:120" ht="13.2" x14ac:dyDescent="0.2">
      <c r="V64" s="259"/>
    </row>
    <row r="65" spans="15:120" ht="13.2" x14ac:dyDescent="0.2">
      <c r="X65" s="259"/>
      <c r="Z65" s="259"/>
      <c r="AA65" s="259"/>
      <c r="AB65" s="259"/>
      <c r="AC65" s="259"/>
      <c r="AD65" s="259"/>
      <c r="AE65" s="259"/>
      <c r="AF65" s="259"/>
      <c r="AG65" s="259"/>
      <c r="AH65" s="259"/>
      <c r="AI65" s="259"/>
      <c r="AJ65" s="259"/>
      <c r="AK65" s="259"/>
      <c r="AL65" s="259"/>
      <c r="AM65" s="259"/>
      <c r="AN65" s="259"/>
      <c r="AO65" s="259"/>
      <c r="AP65" s="259"/>
      <c r="AQ65" s="259"/>
      <c r="AR65" s="259"/>
      <c r="AS65" s="259"/>
      <c r="AT65" s="259"/>
      <c r="AU65" s="259"/>
      <c r="AV65" s="259"/>
      <c r="AW65" s="259"/>
      <c r="AX65" s="259"/>
      <c r="AY65" s="259"/>
      <c r="AZ65" s="259"/>
      <c r="BA65" s="259"/>
      <c r="BB65" s="259"/>
      <c r="BC65" s="259"/>
      <c r="BD65" s="259"/>
      <c r="BE65" s="259"/>
      <c r="BF65" s="259"/>
      <c r="BG65" s="259"/>
      <c r="BH65" s="259"/>
      <c r="BI65" s="259"/>
      <c r="BJ65" s="259"/>
      <c r="BK65" s="259"/>
      <c r="BL65" s="259"/>
      <c r="BM65" s="259"/>
      <c r="BN65" s="259"/>
      <c r="BO65" s="259"/>
      <c r="BP65" s="259"/>
      <c r="BQ65" s="259"/>
      <c r="BR65" s="259"/>
      <c r="BS65" s="259"/>
      <c r="BT65" s="259"/>
      <c r="BU65" s="259"/>
      <c r="BV65" s="259"/>
      <c r="BW65" s="259"/>
      <c r="BX65" s="259"/>
      <c r="BY65" s="259"/>
      <c r="BZ65" s="259"/>
      <c r="CA65" s="259"/>
      <c r="CB65" s="259"/>
      <c r="CC65" s="259"/>
      <c r="CD65" s="259"/>
      <c r="CE65" s="259"/>
      <c r="CF65" s="259"/>
      <c r="CG65" s="259"/>
      <c r="CH65" s="259"/>
      <c r="CI65" s="259"/>
      <c r="CJ65" s="259"/>
      <c r="CK65" s="259"/>
      <c r="CL65" s="259"/>
      <c r="CM65" s="259"/>
      <c r="CN65" s="259"/>
      <c r="CO65" s="259"/>
      <c r="CP65" s="259"/>
      <c r="CQ65" s="259"/>
      <c r="CR65" s="259"/>
      <c r="CU65" s="259"/>
      <c r="CZ65" s="259"/>
      <c r="DE65" s="259"/>
      <c r="DJ65" s="259"/>
    </row>
    <row r="66" spans="15:120" ht="13.2" x14ac:dyDescent="0.2">
      <c r="Q66" s="259"/>
      <c r="S66" s="259"/>
      <c r="U66" s="259"/>
      <c r="DM66" s="259"/>
    </row>
    <row r="67" spans="15:120" ht="13.2" x14ac:dyDescent="0.2">
      <c r="O67" s="259"/>
      <c r="P67" s="259"/>
      <c r="R67" s="259"/>
      <c r="T67" s="259"/>
      <c r="Y67" s="259"/>
      <c r="CT67" s="259"/>
      <c r="CV67" s="259"/>
      <c r="CW67" s="259"/>
      <c r="CY67" s="259"/>
      <c r="DA67" s="259"/>
      <c r="DB67" s="259"/>
      <c r="DD67" s="259"/>
      <c r="DF67" s="259"/>
      <c r="DG67" s="259"/>
      <c r="DI67" s="259"/>
      <c r="DK67" s="259"/>
      <c r="DL67" s="259"/>
      <c r="DN67" s="259"/>
      <c r="DO67" s="259"/>
      <c r="DP67" s="259"/>
    </row>
    <row r="68" spans="15:120" ht="13.2" x14ac:dyDescent="0.2"/>
    <row r="69" spans="15:120" ht="13.2" x14ac:dyDescent="0.2"/>
    <row r="70" spans="15:120" ht="13.2" x14ac:dyDescent="0.2"/>
    <row r="71" spans="15:120" ht="13.2" x14ac:dyDescent="0.2"/>
    <row r="72" spans="15:120" ht="13.2" x14ac:dyDescent="0.2">
      <c r="DP72" s="259"/>
    </row>
    <row r="73" spans="15:120" ht="13.2" x14ac:dyDescent="0.2">
      <c r="DP73" s="259"/>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59"/>
      <c r="CX96" s="259"/>
      <c r="DC96" s="259"/>
      <c r="DH96" s="259"/>
    </row>
    <row r="97" spans="24:120" ht="13.2" x14ac:dyDescent="0.2">
      <c r="CS97" s="259"/>
      <c r="CX97" s="259"/>
      <c r="DC97" s="259"/>
      <c r="DH97" s="259"/>
      <c r="DP97" s="260" t="s">
        <v>472</v>
      </c>
    </row>
    <row r="98" spans="24:120" ht="13.2" hidden="1" x14ac:dyDescent="0.2">
      <c r="CS98" s="259"/>
      <c r="CX98" s="259"/>
      <c r="DC98" s="259"/>
      <c r="DH98" s="259"/>
    </row>
    <row r="99" spans="24:120" ht="13.2" hidden="1" x14ac:dyDescent="0.2">
      <c r="CS99" s="259"/>
      <c r="CX99" s="259"/>
      <c r="DC99" s="259"/>
      <c r="DH99" s="259"/>
    </row>
    <row r="101" spans="24:120" ht="12" hidden="1" customHeight="1" x14ac:dyDescent="0.2">
      <c r="X101" s="259"/>
      <c r="Y101" s="259"/>
      <c r="Z101" s="259"/>
      <c r="AA101" s="259"/>
      <c r="AB101" s="259"/>
      <c r="AC101" s="259"/>
      <c r="AD101" s="259"/>
      <c r="AE101" s="259"/>
      <c r="AF101" s="259"/>
      <c r="AG101" s="259"/>
      <c r="AH101" s="259"/>
      <c r="AI101" s="259"/>
      <c r="AJ101" s="259"/>
      <c r="AK101" s="259"/>
      <c r="AL101" s="259"/>
      <c r="AM101" s="259"/>
      <c r="AN101" s="259"/>
      <c r="AO101" s="259"/>
      <c r="AP101" s="259"/>
      <c r="AQ101" s="259"/>
      <c r="AR101" s="259"/>
      <c r="AS101" s="259"/>
      <c r="AT101" s="259"/>
      <c r="AU101" s="259"/>
      <c r="AV101" s="259"/>
      <c r="AW101" s="259"/>
      <c r="AX101" s="259"/>
      <c r="AY101" s="259"/>
      <c r="AZ101" s="259"/>
      <c r="BA101" s="259"/>
      <c r="BB101" s="259"/>
      <c r="BC101" s="259"/>
      <c r="BD101" s="259"/>
      <c r="BE101" s="259"/>
      <c r="BF101" s="259"/>
      <c r="BG101" s="259"/>
      <c r="BH101" s="259"/>
      <c r="BI101" s="259"/>
      <c r="BJ101" s="259"/>
      <c r="BK101" s="259"/>
      <c r="BL101" s="259"/>
      <c r="BM101" s="259"/>
      <c r="BN101" s="259"/>
      <c r="BO101" s="259"/>
      <c r="BP101" s="259"/>
      <c r="BQ101" s="259"/>
      <c r="BR101" s="259"/>
      <c r="BS101" s="259"/>
      <c r="BT101" s="259"/>
      <c r="BU101" s="259"/>
      <c r="BV101" s="259"/>
      <c r="BW101" s="259"/>
      <c r="BX101" s="259"/>
      <c r="BY101" s="259"/>
      <c r="BZ101" s="259"/>
      <c r="CA101" s="259"/>
      <c r="CB101" s="259"/>
      <c r="CC101" s="259"/>
      <c r="CD101" s="259"/>
      <c r="CE101" s="259"/>
      <c r="CF101" s="259"/>
      <c r="CG101" s="259"/>
      <c r="CH101" s="259"/>
      <c r="CI101" s="259"/>
      <c r="CJ101" s="259"/>
      <c r="CK101" s="259"/>
      <c r="CL101" s="259"/>
      <c r="CM101" s="259"/>
      <c r="CN101" s="259"/>
      <c r="CO101" s="259"/>
      <c r="CP101" s="259"/>
      <c r="CQ101" s="259"/>
      <c r="CR101" s="259"/>
      <c r="CU101" s="259"/>
      <c r="CZ101" s="259"/>
      <c r="DE101" s="259"/>
      <c r="DJ101" s="259"/>
    </row>
    <row r="102" spans="24:120" ht="1.5" hidden="1" customHeight="1" x14ac:dyDescent="0.2">
      <c r="CU102" s="259"/>
      <c r="CZ102" s="259"/>
      <c r="DE102" s="259"/>
      <c r="DJ102" s="259"/>
      <c r="DM102" s="259"/>
    </row>
    <row r="103" spans="24:120" ht="13.2" hidden="1" x14ac:dyDescent="0.2">
      <c r="CT103" s="259"/>
      <c r="CV103" s="259"/>
      <c r="CW103" s="259"/>
      <c r="CY103" s="259"/>
      <c r="DA103" s="259"/>
      <c r="DB103" s="259"/>
      <c r="DD103" s="259"/>
      <c r="DF103" s="259"/>
      <c r="DG103" s="259"/>
      <c r="DI103" s="259"/>
      <c r="DK103" s="259"/>
      <c r="DL103" s="259"/>
      <c r="DM103" s="259"/>
      <c r="DN103" s="259"/>
      <c r="DO103" s="259"/>
      <c r="DP103" s="259"/>
    </row>
    <row r="104" spans="24:120" ht="13.2" hidden="1" x14ac:dyDescent="0.2">
      <c r="CV104" s="259"/>
      <c r="CW104" s="259"/>
      <c r="DA104" s="259"/>
      <c r="DB104" s="259"/>
      <c r="DF104" s="259"/>
      <c r="DG104" s="259"/>
      <c r="DK104" s="259"/>
      <c r="DL104" s="259"/>
      <c r="DN104" s="259"/>
      <c r="DO104" s="259"/>
      <c r="DP104" s="259"/>
    </row>
    <row r="105" spans="24:120" ht="12.75" hidden="1" customHeight="1" x14ac:dyDescent="0.2"/>
  </sheetData>
  <sheetProtection algorithmName="SHA-512" hashValue="g3kYRa/M0Rbb1PZVKLr13Y7iPJNMtH9hsK/eAK4Kfnmvfo/uV7ilmg7CG5lCpaSJNR/h+h++O/515X+iRJkSsQ==" saltValue="AGfQCMx5Hx/gYhax9Rkis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BV55" zoomScaleNormal="100" zoomScaleSheetLayoutView="55" workbookViewId="0"/>
  </sheetViews>
  <sheetFormatPr defaultColWidth="0" defaultRowHeight="13.5" customHeight="1" zeroHeight="1" x14ac:dyDescent="0.2"/>
  <cols>
    <col min="1" max="116" width="2.6640625" style="260" customWidth="1"/>
    <col min="117" max="16384" width="9" style="259" hidden="1"/>
  </cols>
  <sheetData>
    <row r="1" spans="2:116" ht="13.2" x14ac:dyDescent="0.2">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row>
    <row r="2" spans="2:116" ht="13.2" x14ac:dyDescent="0.2"/>
    <row r="3" spans="2:116" ht="13.2" x14ac:dyDescent="0.2"/>
    <row r="4" spans="2:116" ht="13.2" x14ac:dyDescent="0.2">
      <c r="R4" s="259"/>
      <c r="S4" s="259"/>
      <c r="T4" s="259"/>
      <c r="U4" s="259"/>
      <c r="V4" s="259"/>
      <c r="W4" s="259"/>
      <c r="X4" s="259"/>
      <c r="Y4" s="259"/>
      <c r="Z4" s="259"/>
      <c r="AA4" s="259"/>
      <c r="AB4" s="259"/>
      <c r="AC4" s="259"/>
      <c r="AD4" s="259"/>
      <c r="AE4" s="259"/>
      <c r="AF4" s="259"/>
      <c r="AG4" s="259"/>
      <c r="AH4" s="259"/>
      <c r="AI4" s="259"/>
      <c r="AJ4" s="259"/>
      <c r="AK4" s="259"/>
      <c r="AL4" s="259"/>
      <c r="AM4" s="259"/>
      <c r="AN4" s="259"/>
      <c r="AO4" s="259"/>
      <c r="AP4" s="259"/>
      <c r="AQ4" s="259"/>
      <c r="AR4" s="259"/>
      <c r="AS4" s="259"/>
      <c r="AT4" s="259"/>
      <c r="AU4" s="259"/>
      <c r="AV4" s="259"/>
      <c r="AW4" s="259"/>
      <c r="AX4" s="259"/>
      <c r="AY4" s="259"/>
      <c r="AZ4" s="259"/>
      <c r="BA4" s="259"/>
      <c r="BB4" s="259"/>
      <c r="BC4" s="259"/>
      <c r="BD4" s="259"/>
      <c r="BE4" s="259"/>
      <c r="BF4" s="259"/>
      <c r="BG4" s="259"/>
      <c r="BH4" s="259"/>
      <c r="BI4" s="259"/>
      <c r="BJ4" s="259"/>
      <c r="BK4" s="259"/>
      <c r="BL4" s="259"/>
      <c r="BM4" s="259"/>
      <c r="BN4" s="259"/>
      <c r="BO4" s="259"/>
      <c r="BP4" s="259"/>
      <c r="BQ4" s="259"/>
      <c r="BR4" s="259"/>
      <c r="BS4" s="259"/>
      <c r="BT4" s="259"/>
      <c r="BU4" s="259"/>
      <c r="BV4" s="259"/>
      <c r="BW4" s="259"/>
      <c r="BX4" s="259"/>
      <c r="BY4" s="259"/>
      <c r="BZ4" s="259"/>
      <c r="CA4" s="259"/>
      <c r="CB4" s="259"/>
      <c r="CC4" s="259"/>
      <c r="CD4" s="259"/>
      <c r="CE4" s="259"/>
      <c r="CF4" s="259"/>
      <c r="CG4" s="259"/>
      <c r="CH4" s="259"/>
      <c r="CI4" s="259"/>
      <c r="CJ4" s="259"/>
      <c r="CK4" s="259"/>
      <c r="CL4" s="259"/>
      <c r="CM4" s="259"/>
      <c r="CN4" s="259"/>
      <c r="CO4" s="259"/>
      <c r="CP4" s="259"/>
      <c r="CQ4" s="259"/>
      <c r="CR4" s="259"/>
      <c r="CS4" s="259"/>
      <c r="CT4" s="259"/>
      <c r="CU4" s="259"/>
      <c r="CV4" s="259"/>
      <c r="CW4" s="259"/>
      <c r="CX4" s="259"/>
      <c r="CY4" s="259"/>
      <c r="CZ4" s="259"/>
      <c r="DA4" s="259"/>
      <c r="DB4" s="259"/>
      <c r="DC4" s="259"/>
      <c r="DD4" s="259"/>
      <c r="DE4" s="259"/>
      <c r="DF4" s="259"/>
      <c r="DG4" s="259"/>
      <c r="DH4" s="259"/>
      <c r="DI4" s="259"/>
      <c r="DJ4" s="259"/>
      <c r="DK4" s="259"/>
      <c r="DL4" s="259"/>
    </row>
    <row r="5" spans="2:116" ht="13.2" x14ac:dyDescent="0.2">
      <c r="R5" s="259"/>
      <c r="S5" s="259"/>
      <c r="T5" s="259"/>
      <c r="U5" s="259"/>
      <c r="V5" s="259"/>
      <c r="W5" s="259"/>
      <c r="X5" s="259"/>
      <c r="Y5" s="259"/>
      <c r="Z5" s="259"/>
      <c r="AA5" s="259"/>
      <c r="AB5" s="259"/>
      <c r="AC5" s="259"/>
      <c r="AD5" s="259"/>
      <c r="AE5" s="259"/>
      <c r="AF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59"/>
      <c r="BF5" s="259"/>
      <c r="BG5" s="259"/>
      <c r="BH5" s="259"/>
      <c r="BI5" s="259"/>
      <c r="BJ5" s="259"/>
      <c r="BK5" s="259"/>
      <c r="BL5" s="259"/>
      <c r="BM5" s="259"/>
      <c r="BN5" s="259"/>
      <c r="BO5" s="259"/>
      <c r="BP5" s="259"/>
      <c r="BQ5" s="259"/>
      <c r="BR5" s="259"/>
      <c r="BS5" s="259"/>
      <c r="BT5" s="259"/>
      <c r="BU5" s="259"/>
      <c r="BV5" s="259"/>
      <c r="BW5" s="259"/>
      <c r="BX5" s="259"/>
      <c r="BY5" s="259"/>
      <c r="BZ5" s="259"/>
      <c r="CA5" s="259"/>
      <c r="CB5" s="259"/>
      <c r="CC5" s="259"/>
      <c r="CD5" s="259"/>
      <c r="CE5" s="259"/>
      <c r="CF5" s="259"/>
      <c r="CG5" s="259"/>
      <c r="CH5" s="259"/>
      <c r="CI5" s="259"/>
      <c r="CJ5" s="259"/>
      <c r="CK5" s="259"/>
      <c r="CL5" s="259"/>
      <c r="CM5" s="259"/>
      <c r="CN5" s="259"/>
      <c r="CO5" s="259"/>
      <c r="CP5" s="259"/>
      <c r="CQ5" s="259"/>
      <c r="CR5" s="259"/>
      <c r="CS5" s="259"/>
      <c r="CT5" s="259"/>
      <c r="CU5" s="259"/>
      <c r="CV5" s="259"/>
      <c r="CW5" s="259"/>
      <c r="CX5" s="259"/>
      <c r="CY5" s="259"/>
      <c r="CZ5" s="259"/>
      <c r="DA5" s="259"/>
      <c r="DB5" s="259"/>
      <c r="DC5" s="259"/>
      <c r="DD5" s="259"/>
      <c r="DE5" s="259"/>
      <c r="DF5" s="259"/>
      <c r="DG5" s="259"/>
      <c r="DH5" s="259"/>
      <c r="DI5" s="259"/>
      <c r="DJ5" s="259"/>
      <c r="DK5" s="259"/>
      <c r="DL5" s="259"/>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59"/>
      <c r="J18" s="259"/>
      <c r="K18" s="259"/>
      <c r="L18" s="259"/>
      <c r="M18" s="259"/>
      <c r="N18" s="259"/>
      <c r="O18" s="259"/>
      <c r="P18" s="259"/>
      <c r="Q18" s="259"/>
      <c r="R18" s="259"/>
      <c r="S18" s="259"/>
      <c r="T18" s="259"/>
      <c r="U18" s="259"/>
      <c r="V18" s="259"/>
      <c r="W18" s="259"/>
      <c r="X18" s="259"/>
      <c r="Y18" s="259"/>
      <c r="Z18" s="259"/>
      <c r="AA18" s="259"/>
      <c r="AB18" s="259"/>
      <c r="AC18" s="259"/>
      <c r="AD18" s="259"/>
      <c r="AE18" s="259"/>
      <c r="AF18" s="259"/>
      <c r="AG18" s="259"/>
      <c r="AH18" s="259"/>
      <c r="AI18" s="259"/>
      <c r="AJ18" s="259"/>
      <c r="AK18" s="259"/>
      <c r="AL18" s="259"/>
      <c r="AM18" s="259"/>
      <c r="AN18" s="259"/>
      <c r="AO18" s="259"/>
      <c r="AP18" s="259"/>
      <c r="AQ18" s="259"/>
      <c r="AR18" s="259"/>
      <c r="AS18" s="259"/>
      <c r="AT18" s="259"/>
      <c r="AU18" s="259"/>
      <c r="AV18" s="259"/>
      <c r="AW18" s="259"/>
      <c r="AX18" s="259"/>
      <c r="AY18" s="259"/>
      <c r="AZ18" s="259"/>
      <c r="BA18" s="259"/>
      <c r="BB18" s="259"/>
      <c r="BC18" s="259"/>
      <c r="BD18" s="259"/>
      <c r="BE18" s="259"/>
      <c r="BF18" s="259"/>
      <c r="BG18" s="259"/>
      <c r="BH18" s="259"/>
      <c r="BI18" s="259"/>
      <c r="BJ18" s="259"/>
      <c r="BK18" s="259"/>
      <c r="BL18" s="259"/>
      <c r="BM18" s="259"/>
      <c r="BN18" s="259"/>
      <c r="BO18" s="259"/>
      <c r="BP18" s="259"/>
      <c r="BQ18" s="259"/>
      <c r="BR18" s="259"/>
      <c r="BS18" s="259"/>
      <c r="BT18" s="259"/>
      <c r="BU18" s="259"/>
      <c r="BV18" s="259"/>
      <c r="BW18" s="259"/>
      <c r="BX18" s="259"/>
      <c r="BY18" s="259"/>
      <c r="BZ18" s="259"/>
      <c r="CA18" s="259"/>
      <c r="CB18" s="259"/>
      <c r="CC18" s="259"/>
      <c r="CD18" s="259"/>
      <c r="CE18" s="259"/>
      <c r="CF18" s="259"/>
      <c r="CG18" s="259"/>
      <c r="CH18" s="259"/>
      <c r="CI18" s="259"/>
      <c r="CJ18" s="259"/>
      <c r="CK18" s="259"/>
      <c r="CL18" s="259"/>
      <c r="CM18" s="259"/>
      <c r="CN18" s="259"/>
      <c r="CO18" s="259"/>
      <c r="CP18" s="259"/>
      <c r="CQ18" s="259"/>
      <c r="CR18" s="259"/>
      <c r="CS18" s="259"/>
      <c r="CT18" s="259"/>
      <c r="CU18" s="259"/>
      <c r="CV18" s="259"/>
      <c r="CW18" s="259"/>
      <c r="CX18" s="259"/>
      <c r="CY18" s="259"/>
      <c r="CZ18" s="259"/>
      <c r="DA18" s="259"/>
      <c r="DB18" s="259"/>
      <c r="DC18" s="259"/>
      <c r="DD18" s="259"/>
      <c r="DE18" s="259"/>
      <c r="DF18" s="259"/>
      <c r="DG18" s="259"/>
      <c r="DH18" s="259"/>
      <c r="DI18" s="259"/>
      <c r="DJ18" s="259"/>
      <c r="DK18" s="259"/>
      <c r="DL18" s="259"/>
    </row>
    <row r="19" spans="9:116" ht="13.2" x14ac:dyDescent="0.2"/>
    <row r="20" spans="9:116" ht="13.2" x14ac:dyDescent="0.2"/>
    <row r="21" spans="9:116" ht="13.2" x14ac:dyDescent="0.2">
      <c r="DL21" s="259"/>
    </row>
    <row r="22" spans="9:116" ht="13.2" x14ac:dyDescent="0.2">
      <c r="DI22" s="259"/>
      <c r="DJ22" s="259"/>
      <c r="DK22" s="259"/>
      <c r="DL22" s="259"/>
    </row>
    <row r="23" spans="9:116" ht="13.2" x14ac:dyDescent="0.2">
      <c r="CY23" s="259"/>
      <c r="CZ23" s="259"/>
      <c r="DA23" s="259"/>
      <c r="DB23" s="259"/>
      <c r="DC23" s="259"/>
      <c r="DD23" s="259"/>
      <c r="DE23" s="259"/>
      <c r="DF23" s="259"/>
      <c r="DG23" s="259"/>
      <c r="DH23" s="259"/>
      <c r="DI23" s="259"/>
      <c r="DJ23" s="259"/>
      <c r="DK23" s="259"/>
      <c r="DL23" s="259"/>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59"/>
      <c r="DA35" s="259"/>
      <c r="DB35" s="259"/>
      <c r="DC35" s="259"/>
      <c r="DD35" s="259"/>
      <c r="DE35" s="259"/>
      <c r="DF35" s="259"/>
      <c r="DG35" s="259"/>
      <c r="DH35" s="259"/>
      <c r="DI35" s="259"/>
      <c r="DJ35" s="259"/>
      <c r="DK35" s="259"/>
      <c r="DL35" s="259"/>
    </row>
    <row r="36" spans="15:116" ht="13.2" x14ac:dyDescent="0.2"/>
    <row r="37" spans="15:116" ht="13.2" x14ac:dyDescent="0.2">
      <c r="DL37" s="259"/>
    </row>
    <row r="38" spans="15:116" ht="13.2" x14ac:dyDescent="0.2">
      <c r="DI38" s="259"/>
      <c r="DJ38" s="259"/>
      <c r="DK38" s="259"/>
      <c r="DL38" s="259"/>
    </row>
    <row r="39" spans="15:116" ht="13.2" x14ac:dyDescent="0.2"/>
    <row r="40" spans="15:116" ht="13.2" x14ac:dyDescent="0.2"/>
    <row r="41" spans="15:116" ht="13.2" x14ac:dyDescent="0.2"/>
    <row r="42" spans="15:116" ht="13.2" x14ac:dyDescent="0.2"/>
    <row r="43" spans="15:116" ht="13.2" x14ac:dyDescent="0.2">
      <c r="O43" s="259"/>
      <c r="P43" s="259"/>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E43" s="259"/>
      <c r="DF43" s="259"/>
      <c r="DG43" s="259"/>
      <c r="DH43" s="259"/>
      <c r="DI43" s="259"/>
      <c r="DJ43" s="259"/>
      <c r="DK43" s="259"/>
      <c r="DL43" s="259"/>
    </row>
    <row r="44" spans="15:116" ht="13.2" x14ac:dyDescent="0.2">
      <c r="DL44" s="259"/>
    </row>
    <row r="45" spans="15:116" ht="13.2" x14ac:dyDescent="0.2"/>
    <row r="46" spans="15:116" ht="13.2" x14ac:dyDescent="0.2">
      <c r="DA46" s="259"/>
      <c r="DB46" s="259"/>
      <c r="DC46" s="259"/>
      <c r="DD46" s="259"/>
      <c r="DE46" s="259"/>
      <c r="DF46" s="259"/>
      <c r="DG46" s="259"/>
      <c r="DH46" s="259"/>
      <c r="DI46" s="259"/>
      <c r="DJ46" s="259"/>
      <c r="DK46" s="259"/>
      <c r="DL46" s="259"/>
    </row>
    <row r="47" spans="15:116" ht="13.2" x14ac:dyDescent="0.2"/>
    <row r="48" spans="15:116" ht="13.2" x14ac:dyDescent="0.2"/>
    <row r="49" spans="104:116" ht="13.2" x14ac:dyDescent="0.2"/>
    <row r="50" spans="104:116" ht="13.2" x14ac:dyDescent="0.2">
      <c r="CZ50" s="259"/>
      <c r="DA50" s="259"/>
      <c r="DB50" s="259"/>
      <c r="DC50" s="259"/>
      <c r="DD50" s="259"/>
      <c r="DE50" s="259"/>
      <c r="DF50" s="259"/>
      <c r="DG50" s="259"/>
      <c r="DH50" s="259"/>
      <c r="DI50" s="259"/>
      <c r="DJ50" s="259"/>
      <c r="DK50" s="259"/>
      <c r="DL50" s="259"/>
    </row>
    <row r="51" spans="104:116" ht="13.2" x14ac:dyDescent="0.2"/>
    <row r="52" spans="104:116" ht="13.2" x14ac:dyDescent="0.2"/>
    <row r="53" spans="104:116" ht="13.2" x14ac:dyDescent="0.2">
      <c r="DL53" s="259"/>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59"/>
      <c r="DD67" s="259"/>
      <c r="DE67" s="259"/>
      <c r="DF67" s="259"/>
      <c r="DG67" s="259"/>
      <c r="DH67" s="259"/>
      <c r="DI67" s="259"/>
      <c r="DJ67" s="259"/>
      <c r="DK67" s="259"/>
      <c r="DL67" s="259"/>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GmHtyxLiYlJYHMblcWdesHkStZCXYgIMRClJtLOwxWEiGSOYhkan0LN7hAFRaHQSpWmUp7soqlaDRipEKQbxlg==" saltValue="M39E6rThSyUCvt8yer7NuA==" spinCount="100000" sheet="1" objects="1" scenarios="1"/>
  <dataConsolidate/>
  <phoneticPr fontId="2"/>
  <printOptions horizontalCentered="1" verticalCentered="1"/>
  <pageMargins left="0" right="0" top="0" bottom="0" header="0" footer="0"/>
  <pageSetup paperSize="9" scale="48" orientation="landscape"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topLeftCell="AM1" workbookViewId="0"/>
  </sheetViews>
  <sheetFormatPr defaultColWidth="0" defaultRowHeight="13.5" customHeight="1" zeroHeight="1" x14ac:dyDescent="0.2"/>
  <cols>
    <col min="1" max="36" width="2.44140625" style="261" customWidth="1"/>
    <col min="37" max="44" width="17" style="261" customWidth="1"/>
    <col min="45" max="45" width="6.109375" style="268" customWidth="1"/>
    <col min="46" max="46" width="3" style="266" customWidth="1"/>
    <col min="47" max="47" width="19.109375" style="261" hidden="1" customWidth="1"/>
    <col min="48" max="52" width="12.6640625" style="261" hidden="1" customWidth="1"/>
    <col min="53" max="16384" width="8.6640625" style="261" hidden="1"/>
  </cols>
  <sheetData>
    <row r="1" spans="1:46" ht="13.2" x14ac:dyDescent="0.2">
      <c r="AS1" s="262"/>
      <c r="AT1" s="262"/>
    </row>
    <row r="2" spans="1:46" ht="13.2" x14ac:dyDescent="0.2">
      <c r="AS2" s="262"/>
      <c r="AT2" s="262"/>
    </row>
    <row r="3" spans="1:46" ht="13.2" x14ac:dyDescent="0.2">
      <c r="AS3" s="262"/>
      <c r="AT3" s="262"/>
    </row>
    <row r="4" spans="1:46" ht="13.2" x14ac:dyDescent="0.2">
      <c r="AS4" s="262"/>
      <c r="AT4" s="262"/>
    </row>
    <row r="5" spans="1:46" ht="16.2" x14ac:dyDescent="0.2">
      <c r="A5" s="263" t="s">
        <v>473</v>
      </c>
      <c r="B5" s="264"/>
      <c r="C5" s="264"/>
      <c r="D5" s="264"/>
      <c r="E5" s="264"/>
      <c r="F5" s="264"/>
      <c r="G5" s="264"/>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4"/>
      <c r="AG5" s="264"/>
      <c r="AH5" s="264"/>
      <c r="AI5" s="264"/>
      <c r="AJ5" s="264"/>
      <c r="AK5" s="264"/>
      <c r="AL5" s="264"/>
      <c r="AM5" s="264"/>
      <c r="AN5" s="264"/>
      <c r="AO5" s="264"/>
      <c r="AP5" s="264"/>
      <c r="AQ5" s="264"/>
      <c r="AR5" s="264"/>
      <c r="AS5" s="265"/>
    </row>
    <row r="6" spans="1:46" ht="13.2" x14ac:dyDescent="0.2">
      <c r="A6" s="266"/>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7" t="s">
        <v>474</v>
      </c>
      <c r="AL6" s="267"/>
      <c r="AM6" s="267"/>
      <c r="AN6" s="267"/>
      <c r="AO6" s="262"/>
      <c r="AP6" s="262"/>
      <c r="AQ6" s="262"/>
      <c r="AR6" s="262"/>
    </row>
    <row r="7" spans="1:46" ht="13.5" customHeight="1" x14ac:dyDescent="0.2">
      <c r="A7" s="266"/>
      <c r="B7" s="262"/>
      <c r="C7" s="262"/>
      <c r="D7" s="262"/>
      <c r="E7" s="262"/>
      <c r="F7" s="262"/>
      <c r="G7" s="262"/>
      <c r="H7" s="262"/>
      <c r="I7" s="262"/>
      <c r="J7" s="262"/>
      <c r="K7" s="262"/>
      <c r="L7" s="262"/>
      <c r="M7" s="262"/>
      <c r="N7" s="262"/>
      <c r="O7" s="262"/>
      <c r="P7" s="262"/>
      <c r="Q7" s="262"/>
      <c r="R7" s="262"/>
      <c r="S7" s="262"/>
      <c r="T7" s="262"/>
      <c r="U7" s="262"/>
      <c r="V7" s="262"/>
      <c r="W7" s="262"/>
      <c r="X7" s="262"/>
      <c r="Y7" s="262"/>
      <c r="Z7" s="262"/>
      <c r="AA7" s="262"/>
      <c r="AB7" s="262"/>
      <c r="AC7" s="262"/>
      <c r="AD7" s="262"/>
      <c r="AE7" s="262"/>
      <c r="AF7" s="262"/>
      <c r="AG7" s="262"/>
      <c r="AH7" s="262"/>
      <c r="AI7" s="262"/>
      <c r="AJ7" s="262"/>
      <c r="AK7" s="269"/>
      <c r="AL7" s="270"/>
      <c r="AM7" s="270"/>
      <c r="AN7" s="271"/>
      <c r="AO7" s="1150" t="s">
        <v>475</v>
      </c>
      <c r="AP7" s="272"/>
      <c r="AQ7" s="273" t="s">
        <v>476</v>
      </c>
      <c r="AR7" s="274"/>
    </row>
    <row r="8" spans="1:46" ht="13.2" x14ac:dyDescent="0.2">
      <c r="A8" s="266"/>
      <c r="B8" s="262"/>
      <c r="C8" s="262"/>
      <c r="D8" s="262"/>
      <c r="E8" s="262"/>
      <c r="F8" s="262"/>
      <c r="G8" s="262"/>
      <c r="H8" s="262"/>
      <c r="I8" s="262"/>
      <c r="J8" s="262"/>
      <c r="K8" s="262"/>
      <c r="L8" s="262"/>
      <c r="M8" s="262"/>
      <c r="N8" s="262"/>
      <c r="O8" s="262"/>
      <c r="P8" s="262"/>
      <c r="Q8" s="262"/>
      <c r="R8" s="262"/>
      <c r="S8" s="262"/>
      <c r="T8" s="262"/>
      <c r="U8" s="262"/>
      <c r="V8" s="262"/>
      <c r="W8" s="262"/>
      <c r="X8" s="262"/>
      <c r="Y8" s="262"/>
      <c r="Z8" s="262"/>
      <c r="AA8" s="262"/>
      <c r="AB8" s="262"/>
      <c r="AC8" s="262"/>
      <c r="AD8" s="262"/>
      <c r="AE8" s="262"/>
      <c r="AF8" s="262"/>
      <c r="AG8" s="262"/>
      <c r="AH8" s="262"/>
      <c r="AI8" s="262"/>
      <c r="AJ8" s="262"/>
      <c r="AK8" s="275"/>
      <c r="AL8" s="276"/>
      <c r="AM8" s="276"/>
      <c r="AN8" s="277"/>
      <c r="AO8" s="1151"/>
      <c r="AP8" s="278" t="s">
        <v>477</v>
      </c>
      <c r="AQ8" s="279" t="s">
        <v>478</v>
      </c>
      <c r="AR8" s="280" t="s">
        <v>479</v>
      </c>
    </row>
    <row r="9" spans="1:46" ht="13.2" x14ac:dyDescent="0.2">
      <c r="A9" s="266"/>
      <c r="B9" s="262"/>
      <c r="C9" s="262"/>
      <c r="D9" s="262"/>
      <c r="E9" s="262"/>
      <c r="F9" s="262"/>
      <c r="G9" s="262"/>
      <c r="H9" s="262"/>
      <c r="I9" s="262"/>
      <c r="J9" s="262"/>
      <c r="K9" s="262"/>
      <c r="L9" s="262"/>
      <c r="M9" s="262"/>
      <c r="N9" s="262"/>
      <c r="O9" s="262"/>
      <c r="P9" s="262"/>
      <c r="Q9" s="262"/>
      <c r="R9" s="262"/>
      <c r="S9" s="262"/>
      <c r="T9" s="262"/>
      <c r="U9" s="262"/>
      <c r="V9" s="262"/>
      <c r="W9" s="262"/>
      <c r="X9" s="262"/>
      <c r="Y9" s="262"/>
      <c r="Z9" s="262"/>
      <c r="AA9" s="262"/>
      <c r="AB9" s="262"/>
      <c r="AC9" s="262"/>
      <c r="AD9" s="262"/>
      <c r="AE9" s="262"/>
      <c r="AF9" s="262"/>
      <c r="AG9" s="262"/>
      <c r="AH9" s="262"/>
      <c r="AI9" s="262"/>
      <c r="AJ9" s="262"/>
      <c r="AK9" s="1152" t="s">
        <v>480</v>
      </c>
      <c r="AL9" s="1153"/>
      <c r="AM9" s="1153"/>
      <c r="AN9" s="1154"/>
      <c r="AO9" s="281">
        <v>545487</v>
      </c>
      <c r="AP9" s="281">
        <v>220666</v>
      </c>
      <c r="AQ9" s="282">
        <v>273733</v>
      </c>
      <c r="AR9" s="283">
        <v>-19.399999999999999</v>
      </c>
    </row>
    <row r="10" spans="1:46" ht="13.5" customHeight="1" x14ac:dyDescent="0.2">
      <c r="A10" s="266"/>
      <c r="B10" s="262"/>
      <c r="C10" s="262"/>
      <c r="D10" s="262"/>
      <c r="E10" s="262"/>
      <c r="F10" s="262"/>
      <c r="G10" s="262"/>
      <c r="H10" s="262"/>
      <c r="I10" s="262"/>
      <c r="J10" s="262"/>
      <c r="K10" s="262"/>
      <c r="L10" s="262"/>
      <c r="M10" s="262"/>
      <c r="N10" s="262"/>
      <c r="O10" s="262"/>
      <c r="P10" s="262"/>
      <c r="Q10" s="262"/>
      <c r="R10" s="262"/>
      <c r="S10" s="262"/>
      <c r="T10" s="262"/>
      <c r="U10" s="262"/>
      <c r="V10" s="262"/>
      <c r="W10" s="262"/>
      <c r="X10" s="262"/>
      <c r="Y10" s="262"/>
      <c r="Z10" s="262"/>
      <c r="AA10" s="262"/>
      <c r="AB10" s="262"/>
      <c r="AC10" s="262"/>
      <c r="AD10" s="262"/>
      <c r="AE10" s="262"/>
      <c r="AF10" s="262"/>
      <c r="AG10" s="262"/>
      <c r="AH10" s="262"/>
      <c r="AI10" s="262"/>
      <c r="AJ10" s="262"/>
      <c r="AK10" s="1152" t="s">
        <v>481</v>
      </c>
      <c r="AL10" s="1153"/>
      <c r="AM10" s="1153"/>
      <c r="AN10" s="1154"/>
      <c r="AO10" s="284">
        <v>89673</v>
      </c>
      <c r="AP10" s="284">
        <v>36275</v>
      </c>
      <c r="AQ10" s="285">
        <v>30345</v>
      </c>
      <c r="AR10" s="286">
        <v>19.5</v>
      </c>
    </row>
    <row r="11" spans="1:46" ht="13.5" customHeight="1" x14ac:dyDescent="0.2">
      <c r="A11" s="266"/>
      <c r="B11" s="262"/>
      <c r="C11" s="262"/>
      <c r="D11" s="262"/>
      <c r="E11" s="262"/>
      <c r="F11" s="262"/>
      <c r="G11" s="262"/>
      <c r="H11" s="262"/>
      <c r="I11" s="262"/>
      <c r="J11" s="262"/>
      <c r="K11" s="262"/>
      <c r="L11" s="262"/>
      <c r="M11" s="262"/>
      <c r="N11" s="262"/>
      <c r="O11" s="262"/>
      <c r="P11" s="262"/>
      <c r="Q11" s="262"/>
      <c r="R11" s="262"/>
      <c r="S11" s="262"/>
      <c r="T11" s="262"/>
      <c r="U11" s="262"/>
      <c r="V11" s="262"/>
      <c r="W11" s="262"/>
      <c r="X11" s="262"/>
      <c r="Y11" s="262"/>
      <c r="Z11" s="262"/>
      <c r="AA11" s="262"/>
      <c r="AB11" s="262"/>
      <c r="AC11" s="262"/>
      <c r="AD11" s="262"/>
      <c r="AE11" s="262"/>
      <c r="AF11" s="262"/>
      <c r="AG11" s="262"/>
      <c r="AH11" s="262"/>
      <c r="AI11" s="262"/>
      <c r="AJ11" s="262"/>
      <c r="AK11" s="1152" t="s">
        <v>482</v>
      </c>
      <c r="AL11" s="1153"/>
      <c r="AM11" s="1153"/>
      <c r="AN11" s="1154"/>
      <c r="AO11" s="284" t="s">
        <v>483</v>
      </c>
      <c r="AP11" s="284" t="s">
        <v>483</v>
      </c>
      <c r="AQ11" s="285">
        <v>4149</v>
      </c>
      <c r="AR11" s="286" t="s">
        <v>483</v>
      </c>
    </row>
    <row r="12" spans="1:46" ht="13.5" customHeight="1" x14ac:dyDescent="0.2">
      <c r="A12" s="266"/>
      <c r="B12" s="262"/>
      <c r="C12" s="262"/>
      <c r="D12" s="262"/>
      <c r="E12" s="262"/>
      <c r="F12" s="262"/>
      <c r="G12" s="262"/>
      <c r="H12" s="262"/>
      <c r="I12" s="262"/>
      <c r="J12" s="262"/>
      <c r="K12" s="262"/>
      <c r="L12" s="262"/>
      <c r="M12" s="262"/>
      <c r="N12" s="262"/>
      <c r="O12" s="262"/>
      <c r="P12" s="262"/>
      <c r="Q12" s="262"/>
      <c r="R12" s="262"/>
      <c r="S12" s="262"/>
      <c r="T12" s="262"/>
      <c r="U12" s="262"/>
      <c r="V12" s="262"/>
      <c r="W12" s="262"/>
      <c r="X12" s="262"/>
      <c r="Y12" s="262"/>
      <c r="Z12" s="262"/>
      <c r="AA12" s="262"/>
      <c r="AB12" s="262"/>
      <c r="AC12" s="262"/>
      <c r="AD12" s="262"/>
      <c r="AE12" s="262"/>
      <c r="AF12" s="262"/>
      <c r="AG12" s="262"/>
      <c r="AH12" s="262"/>
      <c r="AI12" s="262"/>
      <c r="AJ12" s="262"/>
      <c r="AK12" s="1152" t="s">
        <v>484</v>
      </c>
      <c r="AL12" s="1153"/>
      <c r="AM12" s="1153"/>
      <c r="AN12" s="1154"/>
      <c r="AO12" s="284" t="s">
        <v>483</v>
      </c>
      <c r="AP12" s="284" t="s">
        <v>483</v>
      </c>
      <c r="AQ12" s="285" t="s">
        <v>483</v>
      </c>
      <c r="AR12" s="286" t="s">
        <v>483</v>
      </c>
    </row>
    <row r="13" spans="1:46" ht="13.5" customHeight="1" x14ac:dyDescent="0.2">
      <c r="A13" s="266"/>
      <c r="B13" s="262"/>
      <c r="C13" s="262"/>
      <c r="D13" s="262"/>
      <c r="E13" s="262"/>
      <c r="F13" s="262"/>
      <c r="G13" s="262"/>
      <c r="H13" s="262"/>
      <c r="I13" s="262"/>
      <c r="J13" s="262"/>
      <c r="K13" s="262"/>
      <c r="L13" s="262"/>
      <c r="M13" s="262"/>
      <c r="N13" s="262"/>
      <c r="O13" s="262"/>
      <c r="P13" s="262"/>
      <c r="Q13" s="262"/>
      <c r="R13" s="262"/>
      <c r="S13" s="262"/>
      <c r="T13" s="262"/>
      <c r="U13" s="262"/>
      <c r="V13" s="262"/>
      <c r="W13" s="262"/>
      <c r="X13" s="262"/>
      <c r="Y13" s="262"/>
      <c r="Z13" s="262"/>
      <c r="AA13" s="262"/>
      <c r="AB13" s="262"/>
      <c r="AC13" s="262"/>
      <c r="AD13" s="262"/>
      <c r="AE13" s="262"/>
      <c r="AF13" s="262"/>
      <c r="AG13" s="262"/>
      <c r="AH13" s="262"/>
      <c r="AI13" s="262"/>
      <c r="AJ13" s="262"/>
      <c r="AK13" s="1152" t="s">
        <v>485</v>
      </c>
      <c r="AL13" s="1153"/>
      <c r="AM13" s="1153"/>
      <c r="AN13" s="1154"/>
      <c r="AO13" s="284" t="s">
        <v>483</v>
      </c>
      <c r="AP13" s="284" t="s">
        <v>483</v>
      </c>
      <c r="AQ13" s="285">
        <v>9494</v>
      </c>
      <c r="AR13" s="286" t="s">
        <v>483</v>
      </c>
    </row>
    <row r="14" spans="1:46" ht="13.5" customHeight="1" x14ac:dyDescent="0.2">
      <c r="A14" s="266"/>
      <c r="B14" s="262"/>
      <c r="C14" s="262"/>
      <c r="D14" s="262"/>
      <c r="E14" s="262"/>
      <c r="F14" s="262"/>
      <c r="G14" s="262"/>
      <c r="H14" s="262"/>
      <c r="I14" s="262"/>
      <c r="J14" s="262"/>
      <c r="K14" s="262"/>
      <c r="L14" s="262"/>
      <c r="M14" s="262"/>
      <c r="N14" s="262"/>
      <c r="O14" s="262"/>
      <c r="P14" s="262"/>
      <c r="Q14" s="262"/>
      <c r="R14" s="262"/>
      <c r="S14" s="262"/>
      <c r="T14" s="262"/>
      <c r="U14" s="262"/>
      <c r="V14" s="262"/>
      <c r="W14" s="262"/>
      <c r="X14" s="262"/>
      <c r="Y14" s="262"/>
      <c r="Z14" s="262"/>
      <c r="AA14" s="262"/>
      <c r="AB14" s="262"/>
      <c r="AC14" s="262"/>
      <c r="AD14" s="262"/>
      <c r="AE14" s="262"/>
      <c r="AF14" s="262"/>
      <c r="AG14" s="262"/>
      <c r="AH14" s="262"/>
      <c r="AI14" s="262"/>
      <c r="AJ14" s="262"/>
      <c r="AK14" s="1152" t="s">
        <v>486</v>
      </c>
      <c r="AL14" s="1153"/>
      <c r="AM14" s="1153"/>
      <c r="AN14" s="1154"/>
      <c r="AO14" s="284">
        <v>7888</v>
      </c>
      <c r="AP14" s="284">
        <v>3191</v>
      </c>
      <c r="AQ14" s="285">
        <v>5033</v>
      </c>
      <c r="AR14" s="286">
        <v>-36.6</v>
      </c>
    </row>
    <row r="15" spans="1:46" ht="13.5" customHeight="1" x14ac:dyDescent="0.2">
      <c r="A15" s="266"/>
      <c r="B15" s="262"/>
      <c r="C15" s="262"/>
      <c r="D15" s="262"/>
      <c r="E15" s="262"/>
      <c r="F15" s="262"/>
      <c r="G15" s="262"/>
      <c r="H15" s="262"/>
      <c r="I15" s="262"/>
      <c r="J15" s="262"/>
      <c r="K15" s="262"/>
      <c r="L15" s="262"/>
      <c r="M15" s="262"/>
      <c r="N15" s="262"/>
      <c r="O15" s="262"/>
      <c r="P15" s="262"/>
      <c r="Q15" s="262"/>
      <c r="R15" s="262"/>
      <c r="S15" s="262"/>
      <c r="T15" s="262"/>
      <c r="U15" s="262"/>
      <c r="V15" s="262"/>
      <c r="W15" s="262"/>
      <c r="X15" s="262"/>
      <c r="Y15" s="262"/>
      <c r="Z15" s="262"/>
      <c r="AA15" s="262"/>
      <c r="AB15" s="262"/>
      <c r="AC15" s="262"/>
      <c r="AD15" s="262"/>
      <c r="AE15" s="262"/>
      <c r="AF15" s="262"/>
      <c r="AG15" s="262"/>
      <c r="AH15" s="262"/>
      <c r="AI15" s="262"/>
      <c r="AJ15" s="262"/>
      <c r="AK15" s="1155" t="s">
        <v>487</v>
      </c>
      <c r="AL15" s="1156"/>
      <c r="AM15" s="1156"/>
      <c r="AN15" s="1157"/>
      <c r="AO15" s="284">
        <v>-33045</v>
      </c>
      <c r="AP15" s="284">
        <v>-13368</v>
      </c>
      <c r="AQ15" s="285">
        <v>-17000</v>
      </c>
      <c r="AR15" s="286">
        <v>-21.4</v>
      </c>
    </row>
    <row r="16" spans="1:46" ht="13.2" x14ac:dyDescent="0.2">
      <c r="A16" s="266"/>
      <c r="B16" s="262"/>
      <c r="C16" s="262"/>
      <c r="D16" s="262"/>
      <c r="E16" s="262"/>
      <c r="F16" s="262"/>
      <c r="G16" s="262"/>
      <c r="H16" s="262"/>
      <c r="I16" s="262"/>
      <c r="J16" s="262"/>
      <c r="K16" s="262"/>
      <c r="L16" s="262"/>
      <c r="M16" s="262"/>
      <c r="N16" s="262"/>
      <c r="O16" s="262"/>
      <c r="P16" s="262"/>
      <c r="Q16" s="262"/>
      <c r="R16" s="262"/>
      <c r="S16" s="262"/>
      <c r="T16" s="262"/>
      <c r="U16" s="262"/>
      <c r="V16" s="262"/>
      <c r="W16" s="262"/>
      <c r="X16" s="262"/>
      <c r="Y16" s="262"/>
      <c r="Z16" s="262"/>
      <c r="AA16" s="262"/>
      <c r="AB16" s="262"/>
      <c r="AC16" s="262"/>
      <c r="AD16" s="262"/>
      <c r="AE16" s="262"/>
      <c r="AF16" s="262"/>
      <c r="AG16" s="262"/>
      <c r="AH16" s="262"/>
      <c r="AI16" s="262"/>
      <c r="AJ16" s="262"/>
      <c r="AK16" s="1155" t="s">
        <v>177</v>
      </c>
      <c r="AL16" s="1156"/>
      <c r="AM16" s="1156"/>
      <c r="AN16" s="1157"/>
      <c r="AO16" s="284">
        <v>610003</v>
      </c>
      <c r="AP16" s="284">
        <v>246765</v>
      </c>
      <c r="AQ16" s="285">
        <v>305754</v>
      </c>
      <c r="AR16" s="286">
        <v>-19.3</v>
      </c>
    </row>
    <row r="17" spans="1:46" ht="13.2" x14ac:dyDescent="0.2">
      <c r="A17" s="266"/>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c r="AE17" s="262"/>
      <c r="AF17" s="262"/>
      <c r="AG17" s="262"/>
      <c r="AH17" s="262"/>
      <c r="AI17" s="262"/>
      <c r="AJ17" s="262"/>
      <c r="AK17" s="262"/>
      <c r="AL17" s="262"/>
      <c r="AM17" s="262"/>
      <c r="AN17" s="262"/>
      <c r="AO17" s="262"/>
      <c r="AP17" s="262"/>
      <c r="AQ17" s="262"/>
      <c r="AR17" s="287"/>
    </row>
    <row r="18" spans="1:46" ht="13.2" x14ac:dyDescent="0.2">
      <c r="A18" s="266"/>
      <c r="B18" s="262"/>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c r="AE18" s="262"/>
      <c r="AF18" s="262"/>
      <c r="AG18" s="262"/>
      <c r="AH18" s="262"/>
      <c r="AI18" s="262"/>
      <c r="AJ18" s="262"/>
      <c r="AK18" s="262"/>
      <c r="AL18" s="262"/>
      <c r="AM18" s="262"/>
      <c r="AN18" s="262"/>
      <c r="AO18" s="262"/>
      <c r="AP18" s="262"/>
      <c r="AQ18" s="288"/>
      <c r="AR18" s="288"/>
    </row>
    <row r="19" spans="1:46" ht="13.2" x14ac:dyDescent="0.2">
      <c r="A19" s="266"/>
      <c r="B19" s="262"/>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c r="AE19" s="262"/>
      <c r="AF19" s="262"/>
      <c r="AG19" s="262"/>
      <c r="AH19" s="262"/>
      <c r="AI19" s="262"/>
      <c r="AJ19" s="262"/>
      <c r="AK19" s="262" t="s">
        <v>488</v>
      </c>
      <c r="AL19" s="262"/>
      <c r="AM19" s="262"/>
      <c r="AN19" s="262"/>
      <c r="AO19" s="262"/>
      <c r="AP19" s="262"/>
      <c r="AQ19" s="262"/>
      <c r="AR19" s="262"/>
    </row>
    <row r="20" spans="1:46" ht="13.2" x14ac:dyDescent="0.2">
      <c r="A20" s="266"/>
      <c r="B20" s="262"/>
      <c r="C20" s="262"/>
      <c r="D20" s="262"/>
      <c r="E20" s="262"/>
      <c r="F20" s="262"/>
      <c r="G20" s="262"/>
      <c r="H20" s="262"/>
      <c r="I20" s="262"/>
      <c r="J20" s="262"/>
      <c r="K20" s="262"/>
      <c r="L20" s="262"/>
      <c r="M20" s="262"/>
      <c r="N20" s="262"/>
      <c r="O20" s="262"/>
      <c r="P20" s="262"/>
      <c r="Q20" s="262"/>
      <c r="R20" s="262"/>
      <c r="S20" s="262"/>
      <c r="T20" s="262"/>
      <c r="U20" s="262"/>
      <c r="V20" s="262"/>
      <c r="W20" s="262"/>
      <c r="X20" s="262"/>
      <c r="Y20" s="262"/>
      <c r="Z20" s="262"/>
      <c r="AA20" s="262"/>
      <c r="AB20" s="262"/>
      <c r="AC20" s="262"/>
      <c r="AD20" s="262"/>
      <c r="AE20" s="262"/>
      <c r="AF20" s="262"/>
      <c r="AG20" s="262"/>
      <c r="AH20" s="262"/>
      <c r="AI20" s="262"/>
      <c r="AJ20" s="262"/>
      <c r="AK20" s="289"/>
      <c r="AL20" s="290"/>
      <c r="AM20" s="290"/>
      <c r="AN20" s="291"/>
      <c r="AO20" s="292" t="s">
        <v>489</v>
      </c>
      <c r="AP20" s="293" t="s">
        <v>490</v>
      </c>
      <c r="AQ20" s="294" t="s">
        <v>491</v>
      </c>
      <c r="AR20" s="295"/>
    </row>
    <row r="21" spans="1:46" s="301" customFormat="1" ht="13.2" x14ac:dyDescent="0.2">
      <c r="A21" s="296"/>
      <c r="B21" s="267"/>
      <c r="C21" s="267"/>
      <c r="D21" s="267"/>
      <c r="E21" s="267"/>
      <c r="F21" s="267"/>
      <c r="G21" s="267"/>
      <c r="H21" s="267"/>
      <c r="I21" s="267"/>
      <c r="J21" s="267"/>
      <c r="K21" s="267"/>
      <c r="L21" s="267"/>
      <c r="M21" s="267"/>
      <c r="N21" s="267"/>
      <c r="O21" s="267"/>
      <c r="P21" s="267"/>
      <c r="Q21" s="267"/>
      <c r="R21" s="267"/>
      <c r="S21" s="267"/>
      <c r="T21" s="267"/>
      <c r="U21" s="267"/>
      <c r="V21" s="267"/>
      <c r="W21" s="267"/>
      <c r="X21" s="267"/>
      <c r="Y21" s="267"/>
      <c r="Z21" s="267"/>
      <c r="AA21" s="267"/>
      <c r="AB21" s="267"/>
      <c r="AC21" s="267"/>
      <c r="AD21" s="267"/>
      <c r="AE21" s="267"/>
      <c r="AF21" s="267"/>
      <c r="AG21" s="267"/>
      <c r="AH21" s="267"/>
      <c r="AI21" s="267"/>
      <c r="AJ21" s="267"/>
      <c r="AK21" s="1158" t="s">
        <v>492</v>
      </c>
      <c r="AL21" s="1159"/>
      <c r="AM21" s="1159"/>
      <c r="AN21" s="1160"/>
      <c r="AO21" s="297">
        <v>20.23</v>
      </c>
      <c r="AP21" s="298">
        <v>26.54</v>
      </c>
      <c r="AQ21" s="299">
        <v>-6.31</v>
      </c>
      <c r="AR21" s="267"/>
      <c r="AS21" s="300"/>
      <c r="AT21" s="296"/>
    </row>
    <row r="22" spans="1:46" s="301" customFormat="1" ht="13.2" x14ac:dyDescent="0.2">
      <c r="A22" s="296"/>
      <c r="B22" s="267"/>
      <c r="C22" s="267"/>
      <c r="D22" s="267"/>
      <c r="E22" s="267"/>
      <c r="F22" s="267"/>
      <c r="G22" s="267"/>
      <c r="H22" s="267"/>
      <c r="I22" s="267"/>
      <c r="J22" s="267"/>
      <c r="K22" s="267"/>
      <c r="L22" s="267"/>
      <c r="M22" s="267"/>
      <c r="N22" s="267"/>
      <c r="O22" s="267"/>
      <c r="P22" s="267"/>
      <c r="Q22" s="267"/>
      <c r="R22" s="267"/>
      <c r="S22" s="267"/>
      <c r="T22" s="267"/>
      <c r="U22" s="267"/>
      <c r="V22" s="267"/>
      <c r="W22" s="267"/>
      <c r="X22" s="267"/>
      <c r="Y22" s="267"/>
      <c r="Z22" s="267"/>
      <c r="AA22" s="267"/>
      <c r="AB22" s="267"/>
      <c r="AC22" s="267"/>
      <c r="AD22" s="267"/>
      <c r="AE22" s="267"/>
      <c r="AF22" s="267"/>
      <c r="AG22" s="267"/>
      <c r="AH22" s="267"/>
      <c r="AI22" s="267"/>
      <c r="AJ22" s="267"/>
      <c r="AK22" s="1158" t="s">
        <v>493</v>
      </c>
      <c r="AL22" s="1159"/>
      <c r="AM22" s="1159"/>
      <c r="AN22" s="1160"/>
      <c r="AO22" s="302">
        <v>97.5</v>
      </c>
      <c r="AP22" s="303">
        <v>93.9</v>
      </c>
      <c r="AQ22" s="304">
        <v>3.6</v>
      </c>
      <c r="AR22" s="288"/>
      <c r="AS22" s="300"/>
      <c r="AT22" s="296"/>
    </row>
    <row r="23" spans="1:46" s="301" customFormat="1" ht="13.2" x14ac:dyDescent="0.2">
      <c r="A23" s="296"/>
      <c r="B23" s="267"/>
      <c r="C23" s="267"/>
      <c r="D23" s="267"/>
      <c r="E23" s="267"/>
      <c r="F23" s="267"/>
      <c r="G23" s="267"/>
      <c r="H23" s="267"/>
      <c r="I23" s="267"/>
      <c r="J23" s="267"/>
      <c r="K23" s="267"/>
      <c r="L23" s="267"/>
      <c r="M23" s="267"/>
      <c r="N23" s="267"/>
      <c r="O23" s="267"/>
      <c r="P23" s="267"/>
      <c r="Q23" s="267"/>
      <c r="R23" s="267"/>
      <c r="S23" s="267"/>
      <c r="T23" s="267"/>
      <c r="U23" s="267"/>
      <c r="V23" s="267"/>
      <c r="W23" s="267"/>
      <c r="X23" s="267"/>
      <c r="Y23" s="267"/>
      <c r="Z23" s="267"/>
      <c r="AA23" s="267"/>
      <c r="AB23" s="267"/>
      <c r="AC23" s="267"/>
      <c r="AD23" s="267"/>
      <c r="AE23" s="267"/>
      <c r="AF23" s="267"/>
      <c r="AG23" s="267"/>
      <c r="AH23" s="267"/>
      <c r="AI23" s="267"/>
      <c r="AJ23" s="267"/>
      <c r="AK23" s="267"/>
      <c r="AL23" s="267"/>
      <c r="AM23" s="267"/>
      <c r="AN23" s="267"/>
      <c r="AO23" s="267"/>
      <c r="AP23" s="288"/>
      <c r="AQ23" s="288"/>
      <c r="AR23" s="288"/>
      <c r="AS23" s="300"/>
      <c r="AT23" s="296"/>
    </row>
    <row r="24" spans="1:46" s="301" customFormat="1" ht="13.2" x14ac:dyDescent="0.2">
      <c r="A24" s="296"/>
      <c r="B24" s="267"/>
      <c r="C24" s="267"/>
      <c r="D24" s="267"/>
      <c r="E24" s="267"/>
      <c r="F24" s="267"/>
      <c r="G24" s="267"/>
      <c r="H24" s="267"/>
      <c r="I24" s="267"/>
      <c r="J24" s="267"/>
      <c r="K24" s="267"/>
      <c r="L24" s="267"/>
      <c r="M24" s="267"/>
      <c r="N24" s="267"/>
      <c r="O24" s="267"/>
      <c r="P24" s="267"/>
      <c r="Q24" s="267"/>
      <c r="R24" s="267"/>
      <c r="S24" s="267"/>
      <c r="T24" s="267"/>
      <c r="U24" s="267"/>
      <c r="V24" s="267"/>
      <c r="W24" s="267"/>
      <c r="X24" s="267"/>
      <c r="Y24" s="267"/>
      <c r="Z24" s="267"/>
      <c r="AA24" s="267"/>
      <c r="AB24" s="267"/>
      <c r="AC24" s="267"/>
      <c r="AD24" s="267"/>
      <c r="AE24" s="267"/>
      <c r="AF24" s="267"/>
      <c r="AG24" s="267"/>
      <c r="AH24" s="267"/>
      <c r="AI24" s="267"/>
      <c r="AJ24" s="267"/>
      <c r="AK24" s="267"/>
      <c r="AL24" s="267"/>
      <c r="AM24" s="267"/>
      <c r="AN24" s="267"/>
      <c r="AO24" s="267"/>
      <c r="AP24" s="288"/>
      <c r="AQ24" s="288"/>
      <c r="AR24" s="288"/>
      <c r="AS24" s="300"/>
      <c r="AT24" s="296"/>
    </row>
    <row r="25" spans="1:46" s="301" customFormat="1" ht="13.2" x14ac:dyDescent="0.2">
      <c r="A25" s="305"/>
      <c r="B25" s="306"/>
      <c r="C25" s="306"/>
      <c r="D25" s="306"/>
      <c r="E25" s="306"/>
      <c r="F25" s="306"/>
      <c r="G25" s="306"/>
      <c r="H25" s="306"/>
      <c r="I25" s="306"/>
      <c r="J25" s="306"/>
      <c r="K25" s="306"/>
      <c r="L25" s="306"/>
      <c r="M25" s="306"/>
      <c r="N25" s="306"/>
      <c r="O25" s="306"/>
      <c r="P25" s="306"/>
      <c r="Q25" s="306"/>
      <c r="R25" s="306"/>
      <c r="S25" s="306"/>
      <c r="T25" s="306"/>
      <c r="U25" s="306"/>
      <c r="V25" s="306"/>
      <c r="W25" s="306"/>
      <c r="X25" s="306"/>
      <c r="Y25" s="306"/>
      <c r="Z25" s="306"/>
      <c r="AA25" s="306"/>
      <c r="AB25" s="306"/>
      <c r="AC25" s="306"/>
      <c r="AD25" s="306"/>
      <c r="AE25" s="306"/>
      <c r="AF25" s="306"/>
      <c r="AG25" s="306"/>
      <c r="AH25" s="306"/>
      <c r="AI25" s="306"/>
      <c r="AJ25" s="306"/>
      <c r="AK25" s="306"/>
      <c r="AL25" s="306"/>
      <c r="AM25" s="306"/>
      <c r="AN25" s="306"/>
      <c r="AO25" s="306"/>
      <c r="AP25" s="307"/>
      <c r="AQ25" s="307"/>
      <c r="AR25" s="307"/>
      <c r="AS25" s="308"/>
      <c r="AT25" s="296"/>
    </row>
    <row r="26" spans="1:46" s="301" customFormat="1" ht="13.2" x14ac:dyDescent="0.2">
      <c r="A26" s="1149" t="s">
        <v>494</v>
      </c>
      <c r="B26" s="1149"/>
      <c r="C26" s="1149"/>
      <c r="D26" s="1149"/>
      <c r="E26" s="1149"/>
      <c r="F26" s="1149"/>
      <c r="G26" s="1149"/>
      <c r="H26" s="1149"/>
      <c r="I26" s="1149"/>
      <c r="J26" s="1149"/>
      <c r="K26" s="1149"/>
      <c r="L26" s="1149"/>
      <c r="M26" s="1149"/>
      <c r="N26" s="1149"/>
      <c r="O26" s="1149"/>
      <c r="P26" s="1149"/>
      <c r="Q26" s="1149"/>
      <c r="R26" s="1149"/>
      <c r="S26" s="1149"/>
      <c r="T26" s="1149"/>
      <c r="U26" s="1149"/>
      <c r="V26" s="1149"/>
      <c r="W26" s="1149"/>
      <c r="X26" s="1149"/>
      <c r="Y26" s="1149"/>
      <c r="Z26" s="1149"/>
      <c r="AA26" s="1149"/>
      <c r="AB26" s="1149"/>
      <c r="AC26" s="1149"/>
      <c r="AD26" s="1149"/>
      <c r="AE26" s="1149"/>
      <c r="AF26" s="1149"/>
      <c r="AG26" s="1149"/>
      <c r="AH26" s="1149"/>
      <c r="AI26" s="1149"/>
      <c r="AJ26" s="1149"/>
      <c r="AK26" s="1149"/>
      <c r="AL26" s="1149"/>
      <c r="AM26" s="1149"/>
      <c r="AN26" s="1149"/>
      <c r="AO26" s="1149"/>
      <c r="AP26" s="1149"/>
      <c r="AQ26" s="1149"/>
      <c r="AR26" s="1149"/>
      <c r="AS26" s="1149"/>
      <c r="AT26" s="267"/>
    </row>
    <row r="27" spans="1:46" ht="13.2" x14ac:dyDescent="0.2">
      <c r="A27" s="309"/>
      <c r="AO27" s="262"/>
      <c r="AP27" s="262"/>
      <c r="AQ27" s="262"/>
      <c r="AR27" s="262"/>
      <c r="AS27" s="262"/>
      <c r="AT27" s="262"/>
    </row>
    <row r="28" spans="1:46" ht="16.2" x14ac:dyDescent="0.2">
      <c r="A28" s="263" t="s">
        <v>495</v>
      </c>
      <c r="B28" s="264"/>
      <c r="C28" s="264"/>
      <c r="D28" s="264"/>
      <c r="E28" s="264"/>
      <c r="F28" s="264"/>
      <c r="G28" s="264"/>
      <c r="H28" s="264"/>
      <c r="I28" s="264"/>
      <c r="J28" s="264"/>
      <c r="K28" s="264"/>
      <c r="L28" s="264"/>
      <c r="M28" s="264"/>
      <c r="N28" s="264"/>
      <c r="O28" s="264"/>
      <c r="P28" s="264"/>
      <c r="Q28" s="264"/>
      <c r="R28" s="264"/>
      <c r="S28" s="264"/>
      <c r="T28" s="264"/>
      <c r="U28" s="264"/>
      <c r="V28" s="264"/>
      <c r="W28" s="264"/>
      <c r="X28" s="264"/>
      <c r="Y28" s="264"/>
      <c r="Z28" s="264"/>
      <c r="AA28" s="264"/>
      <c r="AB28" s="264"/>
      <c r="AC28" s="264"/>
      <c r="AD28" s="264"/>
      <c r="AE28" s="264"/>
      <c r="AF28" s="264"/>
      <c r="AG28" s="264"/>
      <c r="AH28" s="264"/>
      <c r="AI28" s="264"/>
      <c r="AJ28" s="264"/>
      <c r="AK28" s="264"/>
      <c r="AL28" s="264"/>
      <c r="AM28" s="264"/>
      <c r="AN28" s="264"/>
      <c r="AO28" s="264"/>
      <c r="AP28" s="264"/>
      <c r="AQ28" s="264"/>
      <c r="AR28" s="264"/>
      <c r="AS28" s="310"/>
    </row>
    <row r="29" spans="1:46" ht="13.2" x14ac:dyDescent="0.2">
      <c r="A29" s="266"/>
      <c r="B29" s="262"/>
      <c r="C29" s="262"/>
      <c r="D29" s="262"/>
      <c r="E29" s="262"/>
      <c r="F29" s="262"/>
      <c r="G29" s="262"/>
      <c r="H29" s="262"/>
      <c r="I29" s="262"/>
      <c r="J29" s="262"/>
      <c r="K29" s="262"/>
      <c r="L29" s="262"/>
      <c r="M29" s="262"/>
      <c r="N29" s="262"/>
      <c r="O29" s="262"/>
      <c r="P29" s="262"/>
      <c r="Q29" s="262"/>
      <c r="R29" s="262"/>
      <c r="S29" s="262"/>
      <c r="T29" s="262"/>
      <c r="U29" s="262"/>
      <c r="V29" s="262"/>
      <c r="W29" s="262"/>
      <c r="X29" s="262"/>
      <c r="Y29" s="262"/>
      <c r="Z29" s="262"/>
      <c r="AA29" s="262"/>
      <c r="AB29" s="262"/>
      <c r="AC29" s="262"/>
      <c r="AD29" s="262"/>
      <c r="AE29" s="262"/>
      <c r="AF29" s="262"/>
      <c r="AG29" s="262"/>
      <c r="AH29" s="262"/>
      <c r="AI29" s="262"/>
      <c r="AJ29" s="262"/>
      <c r="AK29" s="267" t="s">
        <v>496</v>
      </c>
      <c r="AL29" s="267"/>
      <c r="AM29" s="267"/>
      <c r="AN29" s="267"/>
      <c r="AO29" s="262"/>
      <c r="AP29" s="262"/>
      <c r="AQ29" s="262"/>
      <c r="AR29" s="262"/>
      <c r="AS29" s="311"/>
    </row>
    <row r="30" spans="1:46" ht="13.5" customHeight="1" x14ac:dyDescent="0.2">
      <c r="A30" s="266"/>
      <c r="B30" s="262"/>
      <c r="C30" s="262"/>
      <c r="D30" s="262"/>
      <c r="E30" s="262"/>
      <c r="F30" s="262"/>
      <c r="G30" s="262"/>
      <c r="H30" s="262"/>
      <c r="I30" s="262"/>
      <c r="J30" s="262"/>
      <c r="K30" s="262"/>
      <c r="L30" s="262"/>
      <c r="M30" s="262"/>
      <c r="N30" s="262"/>
      <c r="O30" s="262"/>
      <c r="P30" s="262"/>
      <c r="Q30" s="262"/>
      <c r="R30" s="262"/>
      <c r="S30" s="262"/>
      <c r="T30" s="262"/>
      <c r="U30" s="262"/>
      <c r="V30" s="262"/>
      <c r="W30" s="262"/>
      <c r="X30" s="262"/>
      <c r="Y30" s="262"/>
      <c r="Z30" s="262"/>
      <c r="AA30" s="262"/>
      <c r="AB30" s="262"/>
      <c r="AC30" s="262"/>
      <c r="AD30" s="262"/>
      <c r="AE30" s="262"/>
      <c r="AF30" s="262"/>
      <c r="AG30" s="262"/>
      <c r="AH30" s="262"/>
      <c r="AI30" s="262"/>
      <c r="AJ30" s="262"/>
      <c r="AK30" s="269"/>
      <c r="AL30" s="270"/>
      <c r="AM30" s="270"/>
      <c r="AN30" s="271"/>
      <c r="AO30" s="1150" t="s">
        <v>475</v>
      </c>
      <c r="AP30" s="272"/>
      <c r="AQ30" s="273" t="s">
        <v>476</v>
      </c>
      <c r="AR30" s="274"/>
    </row>
    <row r="31" spans="1:46" ht="13.2" x14ac:dyDescent="0.2">
      <c r="A31" s="266"/>
      <c r="B31" s="262"/>
      <c r="C31" s="262"/>
      <c r="D31" s="262"/>
      <c r="E31" s="262"/>
      <c r="F31" s="262"/>
      <c r="G31" s="262"/>
      <c r="H31" s="262"/>
      <c r="I31" s="262"/>
      <c r="J31" s="262"/>
      <c r="K31" s="262"/>
      <c r="L31" s="262"/>
      <c r="M31" s="262"/>
      <c r="N31" s="262"/>
      <c r="O31" s="262"/>
      <c r="P31" s="262"/>
      <c r="Q31" s="262"/>
      <c r="R31" s="262"/>
      <c r="S31" s="262"/>
      <c r="T31" s="262"/>
      <c r="U31" s="262"/>
      <c r="V31" s="262"/>
      <c r="W31" s="262"/>
      <c r="X31" s="262"/>
      <c r="Y31" s="262"/>
      <c r="Z31" s="262"/>
      <c r="AA31" s="262"/>
      <c r="AB31" s="262"/>
      <c r="AC31" s="262"/>
      <c r="AD31" s="262"/>
      <c r="AE31" s="262"/>
      <c r="AF31" s="262"/>
      <c r="AG31" s="262"/>
      <c r="AH31" s="262"/>
      <c r="AI31" s="262"/>
      <c r="AJ31" s="262"/>
      <c r="AK31" s="275"/>
      <c r="AL31" s="276"/>
      <c r="AM31" s="276"/>
      <c r="AN31" s="277"/>
      <c r="AO31" s="1151"/>
      <c r="AP31" s="278" t="s">
        <v>477</v>
      </c>
      <c r="AQ31" s="279" t="s">
        <v>478</v>
      </c>
      <c r="AR31" s="280" t="s">
        <v>479</v>
      </c>
    </row>
    <row r="32" spans="1:46" ht="27" customHeight="1" x14ac:dyDescent="0.2">
      <c r="A32" s="266"/>
      <c r="B32" s="262"/>
      <c r="C32" s="262"/>
      <c r="D32" s="262"/>
      <c r="E32" s="262"/>
      <c r="F32" s="262"/>
      <c r="G32" s="262"/>
      <c r="H32" s="262"/>
      <c r="I32" s="262"/>
      <c r="J32" s="262"/>
      <c r="K32" s="262"/>
      <c r="L32" s="262"/>
      <c r="M32" s="262"/>
      <c r="N32" s="262"/>
      <c r="O32" s="262"/>
      <c r="P32" s="262"/>
      <c r="Q32" s="262"/>
      <c r="R32" s="262"/>
      <c r="S32" s="262"/>
      <c r="T32" s="262"/>
      <c r="U32" s="262"/>
      <c r="V32" s="262"/>
      <c r="W32" s="262"/>
      <c r="X32" s="262"/>
      <c r="Y32" s="262"/>
      <c r="Z32" s="262"/>
      <c r="AA32" s="262"/>
      <c r="AB32" s="262"/>
      <c r="AC32" s="262"/>
      <c r="AD32" s="262"/>
      <c r="AE32" s="262"/>
      <c r="AF32" s="262"/>
      <c r="AG32" s="262"/>
      <c r="AH32" s="262"/>
      <c r="AI32" s="262"/>
      <c r="AJ32" s="262"/>
      <c r="AK32" s="1166" t="s">
        <v>497</v>
      </c>
      <c r="AL32" s="1167"/>
      <c r="AM32" s="1167"/>
      <c r="AN32" s="1168"/>
      <c r="AO32" s="312">
        <v>293589</v>
      </c>
      <c r="AP32" s="312">
        <v>118766</v>
      </c>
      <c r="AQ32" s="313">
        <v>170830</v>
      </c>
      <c r="AR32" s="314">
        <v>-30.5</v>
      </c>
    </row>
    <row r="33" spans="1:46" ht="13.5" customHeight="1" x14ac:dyDescent="0.2">
      <c r="A33" s="266"/>
      <c r="B33" s="262"/>
      <c r="C33" s="262"/>
      <c r="D33" s="262"/>
      <c r="E33" s="262"/>
      <c r="F33" s="262"/>
      <c r="G33" s="262"/>
      <c r="H33" s="262"/>
      <c r="I33" s="262"/>
      <c r="J33" s="262"/>
      <c r="K33" s="262"/>
      <c r="L33" s="262"/>
      <c r="M33" s="262"/>
      <c r="N33" s="262"/>
      <c r="O33" s="262"/>
      <c r="P33" s="262"/>
      <c r="Q33" s="262"/>
      <c r="R33" s="262"/>
      <c r="S33" s="262"/>
      <c r="T33" s="262"/>
      <c r="U33" s="262"/>
      <c r="V33" s="262"/>
      <c r="W33" s="262"/>
      <c r="X33" s="262"/>
      <c r="Y33" s="262"/>
      <c r="Z33" s="262"/>
      <c r="AA33" s="262"/>
      <c r="AB33" s="262"/>
      <c r="AC33" s="262"/>
      <c r="AD33" s="262"/>
      <c r="AE33" s="262"/>
      <c r="AF33" s="262"/>
      <c r="AG33" s="262"/>
      <c r="AH33" s="262"/>
      <c r="AI33" s="262"/>
      <c r="AJ33" s="262"/>
      <c r="AK33" s="1166" t="s">
        <v>498</v>
      </c>
      <c r="AL33" s="1167"/>
      <c r="AM33" s="1167"/>
      <c r="AN33" s="1168"/>
      <c r="AO33" s="312" t="s">
        <v>483</v>
      </c>
      <c r="AP33" s="312" t="s">
        <v>483</v>
      </c>
      <c r="AQ33" s="313" t="s">
        <v>483</v>
      </c>
      <c r="AR33" s="314" t="s">
        <v>483</v>
      </c>
    </row>
    <row r="34" spans="1:46" ht="27" customHeight="1" x14ac:dyDescent="0.2">
      <c r="A34" s="266"/>
      <c r="B34" s="262"/>
      <c r="C34" s="262"/>
      <c r="D34" s="262"/>
      <c r="E34" s="262"/>
      <c r="F34" s="262"/>
      <c r="G34" s="262"/>
      <c r="H34" s="262"/>
      <c r="I34" s="262"/>
      <c r="J34" s="262"/>
      <c r="K34" s="262"/>
      <c r="L34" s="262"/>
      <c r="M34" s="262"/>
      <c r="N34" s="262"/>
      <c r="O34" s="262"/>
      <c r="P34" s="262"/>
      <c r="Q34" s="262"/>
      <c r="R34" s="262"/>
      <c r="S34" s="262"/>
      <c r="T34" s="262"/>
      <c r="U34" s="262"/>
      <c r="V34" s="262"/>
      <c r="W34" s="262"/>
      <c r="X34" s="262"/>
      <c r="Y34" s="262"/>
      <c r="Z34" s="262"/>
      <c r="AA34" s="262"/>
      <c r="AB34" s="262"/>
      <c r="AC34" s="262"/>
      <c r="AD34" s="262"/>
      <c r="AE34" s="262"/>
      <c r="AF34" s="262"/>
      <c r="AG34" s="262"/>
      <c r="AH34" s="262"/>
      <c r="AI34" s="262"/>
      <c r="AJ34" s="262"/>
      <c r="AK34" s="1166" t="s">
        <v>499</v>
      </c>
      <c r="AL34" s="1167"/>
      <c r="AM34" s="1167"/>
      <c r="AN34" s="1168"/>
      <c r="AO34" s="312" t="s">
        <v>483</v>
      </c>
      <c r="AP34" s="312" t="s">
        <v>483</v>
      </c>
      <c r="AQ34" s="313" t="s">
        <v>483</v>
      </c>
      <c r="AR34" s="314" t="s">
        <v>483</v>
      </c>
    </row>
    <row r="35" spans="1:46" ht="27" customHeight="1" x14ac:dyDescent="0.2">
      <c r="A35" s="266"/>
      <c r="B35" s="262"/>
      <c r="C35" s="262"/>
      <c r="D35" s="262"/>
      <c r="E35" s="262"/>
      <c r="F35" s="262"/>
      <c r="G35" s="262"/>
      <c r="H35" s="262"/>
      <c r="I35" s="262"/>
      <c r="J35" s="262"/>
      <c r="K35" s="262"/>
      <c r="L35" s="262"/>
      <c r="M35" s="262"/>
      <c r="N35" s="262"/>
      <c r="O35" s="262"/>
      <c r="P35" s="262"/>
      <c r="Q35" s="262"/>
      <c r="R35" s="262"/>
      <c r="S35" s="262"/>
      <c r="T35" s="262"/>
      <c r="U35" s="262"/>
      <c r="V35" s="262"/>
      <c r="W35" s="262"/>
      <c r="X35" s="262"/>
      <c r="Y35" s="262"/>
      <c r="Z35" s="262"/>
      <c r="AA35" s="262"/>
      <c r="AB35" s="262"/>
      <c r="AC35" s="262"/>
      <c r="AD35" s="262"/>
      <c r="AE35" s="262"/>
      <c r="AF35" s="262"/>
      <c r="AG35" s="262"/>
      <c r="AH35" s="262"/>
      <c r="AI35" s="262"/>
      <c r="AJ35" s="262"/>
      <c r="AK35" s="1166" t="s">
        <v>500</v>
      </c>
      <c r="AL35" s="1167"/>
      <c r="AM35" s="1167"/>
      <c r="AN35" s="1168"/>
      <c r="AO35" s="312">
        <v>37055</v>
      </c>
      <c r="AP35" s="312">
        <v>14990</v>
      </c>
      <c r="AQ35" s="313">
        <v>32606</v>
      </c>
      <c r="AR35" s="314">
        <v>-54</v>
      </c>
    </row>
    <row r="36" spans="1:46" ht="27" customHeight="1" x14ac:dyDescent="0.2">
      <c r="A36" s="266"/>
      <c r="B36" s="262"/>
      <c r="C36" s="262"/>
      <c r="D36" s="262"/>
      <c r="E36" s="262"/>
      <c r="F36" s="262"/>
      <c r="G36" s="262"/>
      <c r="H36" s="262"/>
      <c r="I36" s="262"/>
      <c r="J36" s="262"/>
      <c r="K36" s="262"/>
      <c r="L36" s="262"/>
      <c r="M36" s="262"/>
      <c r="N36" s="262"/>
      <c r="O36" s="262"/>
      <c r="P36" s="262"/>
      <c r="Q36" s="262"/>
      <c r="R36" s="262"/>
      <c r="S36" s="262"/>
      <c r="T36" s="262"/>
      <c r="U36" s="262"/>
      <c r="V36" s="262"/>
      <c r="W36" s="262"/>
      <c r="X36" s="262"/>
      <c r="Y36" s="262"/>
      <c r="Z36" s="262"/>
      <c r="AA36" s="262"/>
      <c r="AB36" s="262"/>
      <c r="AC36" s="262"/>
      <c r="AD36" s="262"/>
      <c r="AE36" s="262"/>
      <c r="AF36" s="262"/>
      <c r="AG36" s="262"/>
      <c r="AH36" s="262"/>
      <c r="AI36" s="262"/>
      <c r="AJ36" s="262"/>
      <c r="AK36" s="1166" t="s">
        <v>501</v>
      </c>
      <c r="AL36" s="1167"/>
      <c r="AM36" s="1167"/>
      <c r="AN36" s="1168"/>
      <c r="AO36" s="312" t="s">
        <v>483</v>
      </c>
      <c r="AP36" s="312" t="s">
        <v>483</v>
      </c>
      <c r="AQ36" s="313">
        <v>4875</v>
      </c>
      <c r="AR36" s="314" t="s">
        <v>483</v>
      </c>
    </row>
    <row r="37" spans="1:46" ht="13.5" customHeight="1" x14ac:dyDescent="0.2">
      <c r="A37" s="266"/>
      <c r="B37" s="262"/>
      <c r="C37" s="262"/>
      <c r="D37" s="262"/>
      <c r="E37" s="262"/>
      <c r="F37" s="262"/>
      <c r="G37" s="262"/>
      <c r="H37" s="262"/>
      <c r="I37" s="262"/>
      <c r="J37" s="262"/>
      <c r="K37" s="262"/>
      <c r="L37" s="262"/>
      <c r="M37" s="262"/>
      <c r="N37" s="262"/>
      <c r="O37" s="262"/>
      <c r="P37" s="262"/>
      <c r="Q37" s="262"/>
      <c r="R37" s="262"/>
      <c r="S37" s="262"/>
      <c r="T37" s="262"/>
      <c r="U37" s="262"/>
      <c r="V37" s="262"/>
      <c r="W37" s="262"/>
      <c r="X37" s="262"/>
      <c r="Y37" s="262"/>
      <c r="Z37" s="262"/>
      <c r="AA37" s="262"/>
      <c r="AB37" s="262"/>
      <c r="AC37" s="262"/>
      <c r="AD37" s="262"/>
      <c r="AE37" s="262"/>
      <c r="AF37" s="262"/>
      <c r="AG37" s="262"/>
      <c r="AH37" s="262"/>
      <c r="AI37" s="262"/>
      <c r="AJ37" s="262"/>
      <c r="AK37" s="1166" t="s">
        <v>502</v>
      </c>
      <c r="AL37" s="1167"/>
      <c r="AM37" s="1167"/>
      <c r="AN37" s="1168"/>
      <c r="AO37" s="312" t="s">
        <v>483</v>
      </c>
      <c r="AP37" s="312" t="s">
        <v>483</v>
      </c>
      <c r="AQ37" s="313">
        <v>993</v>
      </c>
      <c r="AR37" s="314" t="s">
        <v>483</v>
      </c>
    </row>
    <row r="38" spans="1:46" ht="27" customHeight="1" x14ac:dyDescent="0.2">
      <c r="A38" s="266"/>
      <c r="B38" s="262"/>
      <c r="C38" s="262"/>
      <c r="D38" s="262"/>
      <c r="E38" s="262"/>
      <c r="F38" s="262"/>
      <c r="G38" s="262"/>
      <c r="H38" s="262"/>
      <c r="I38" s="262"/>
      <c r="J38" s="262"/>
      <c r="K38" s="262"/>
      <c r="L38" s="262"/>
      <c r="M38" s="262"/>
      <c r="N38" s="262"/>
      <c r="O38" s="262"/>
      <c r="P38" s="262"/>
      <c r="Q38" s="262"/>
      <c r="R38" s="262"/>
      <c r="S38" s="262"/>
      <c r="T38" s="262"/>
      <c r="U38" s="262"/>
      <c r="V38" s="262"/>
      <c r="W38" s="262"/>
      <c r="X38" s="262"/>
      <c r="Y38" s="262"/>
      <c r="Z38" s="262"/>
      <c r="AA38" s="262"/>
      <c r="AB38" s="262"/>
      <c r="AC38" s="262"/>
      <c r="AD38" s="262"/>
      <c r="AE38" s="262"/>
      <c r="AF38" s="262"/>
      <c r="AG38" s="262"/>
      <c r="AH38" s="262"/>
      <c r="AI38" s="262"/>
      <c r="AJ38" s="262"/>
      <c r="AK38" s="1169" t="s">
        <v>503</v>
      </c>
      <c r="AL38" s="1170"/>
      <c r="AM38" s="1170"/>
      <c r="AN38" s="1171"/>
      <c r="AO38" s="315" t="s">
        <v>483</v>
      </c>
      <c r="AP38" s="315" t="s">
        <v>483</v>
      </c>
      <c r="AQ38" s="316">
        <v>50</v>
      </c>
      <c r="AR38" s="304" t="s">
        <v>483</v>
      </c>
      <c r="AS38" s="311"/>
    </row>
    <row r="39" spans="1:46" ht="13.2" x14ac:dyDescent="0.2">
      <c r="A39" s="266"/>
      <c r="B39" s="262"/>
      <c r="C39" s="262"/>
      <c r="D39" s="262"/>
      <c r="E39" s="262"/>
      <c r="F39" s="262"/>
      <c r="G39" s="262"/>
      <c r="H39" s="262"/>
      <c r="I39" s="262"/>
      <c r="J39" s="262"/>
      <c r="K39" s="262"/>
      <c r="L39" s="262"/>
      <c r="M39" s="262"/>
      <c r="N39" s="262"/>
      <c r="O39" s="262"/>
      <c r="P39" s="262"/>
      <c r="Q39" s="262"/>
      <c r="R39" s="262"/>
      <c r="S39" s="262"/>
      <c r="T39" s="262"/>
      <c r="U39" s="262"/>
      <c r="V39" s="262"/>
      <c r="W39" s="262"/>
      <c r="X39" s="262"/>
      <c r="Y39" s="262"/>
      <c r="Z39" s="262"/>
      <c r="AA39" s="262"/>
      <c r="AB39" s="262"/>
      <c r="AC39" s="262"/>
      <c r="AD39" s="262"/>
      <c r="AE39" s="262"/>
      <c r="AF39" s="262"/>
      <c r="AG39" s="262"/>
      <c r="AH39" s="262"/>
      <c r="AI39" s="262"/>
      <c r="AJ39" s="262"/>
      <c r="AK39" s="1169" t="s">
        <v>504</v>
      </c>
      <c r="AL39" s="1170"/>
      <c r="AM39" s="1170"/>
      <c r="AN39" s="1171"/>
      <c r="AO39" s="312">
        <v>-8973</v>
      </c>
      <c r="AP39" s="312">
        <v>-3630</v>
      </c>
      <c r="AQ39" s="313">
        <v>-6626</v>
      </c>
      <c r="AR39" s="314">
        <v>-45.2</v>
      </c>
      <c r="AS39" s="311"/>
    </row>
    <row r="40" spans="1:46" ht="27" customHeight="1" x14ac:dyDescent="0.2">
      <c r="A40" s="266"/>
      <c r="B40" s="262"/>
      <c r="C40" s="262"/>
      <c r="D40" s="262"/>
      <c r="E40" s="262"/>
      <c r="F40" s="262"/>
      <c r="G40" s="262"/>
      <c r="H40" s="262"/>
      <c r="I40" s="262"/>
      <c r="J40" s="262"/>
      <c r="K40" s="262"/>
      <c r="L40" s="262"/>
      <c r="M40" s="262"/>
      <c r="N40" s="262"/>
      <c r="O40" s="262"/>
      <c r="P40" s="262"/>
      <c r="Q40" s="262"/>
      <c r="R40" s="262"/>
      <c r="S40" s="262"/>
      <c r="T40" s="262"/>
      <c r="U40" s="262"/>
      <c r="V40" s="262"/>
      <c r="W40" s="262"/>
      <c r="X40" s="262"/>
      <c r="Y40" s="262"/>
      <c r="Z40" s="262"/>
      <c r="AA40" s="262"/>
      <c r="AB40" s="262"/>
      <c r="AC40" s="262"/>
      <c r="AD40" s="262"/>
      <c r="AE40" s="262"/>
      <c r="AF40" s="262"/>
      <c r="AG40" s="262"/>
      <c r="AH40" s="262"/>
      <c r="AI40" s="262"/>
      <c r="AJ40" s="262"/>
      <c r="AK40" s="1166" t="s">
        <v>505</v>
      </c>
      <c r="AL40" s="1167"/>
      <c r="AM40" s="1167"/>
      <c r="AN40" s="1168"/>
      <c r="AO40" s="312">
        <v>-247124</v>
      </c>
      <c r="AP40" s="312">
        <v>-99969</v>
      </c>
      <c r="AQ40" s="313">
        <v>-145454</v>
      </c>
      <c r="AR40" s="314">
        <v>-31.3</v>
      </c>
      <c r="AS40" s="311"/>
    </row>
    <row r="41" spans="1:46" ht="13.2" x14ac:dyDescent="0.2">
      <c r="A41" s="266"/>
      <c r="B41" s="262"/>
      <c r="C41" s="262"/>
      <c r="D41" s="262"/>
      <c r="E41" s="262"/>
      <c r="F41" s="262"/>
      <c r="G41" s="262"/>
      <c r="H41" s="262"/>
      <c r="I41" s="262"/>
      <c r="J41" s="262"/>
      <c r="K41" s="262"/>
      <c r="L41" s="262"/>
      <c r="M41" s="262"/>
      <c r="N41" s="262"/>
      <c r="O41" s="262"/>
      <c r="P41" s="262"/>
      <c r="Q41" s="262"/>
      <c r="R41" s="262"/>
      <c r="S41" s="262"/>
      <c r="T41" s="262"/>
      <c r="U41" s="262"/>
      <c r="V41" s="262"/>
      <c r="W41" s="262"/>
      <c r="X41" s="262"/>
      <c r="Y41" s="262"/>
      <c r="Z41" s="262"/>
      <c r="AA41" s="262"/>
      <c r="AB41" s="262"/>
      <c r="AC41" s="262"/>
      <c r="AD41" s="262"/>
      <c r="AE41" s="262"/>
      <c r="AF41" s="262"/>
      <c r="AG41" s="262"/>
      <c r="AH41" s="262"/>
      <c r="AI41" s="262"/>
      <c r="AJ41" s="262"/>
      <c r="AK41" s="1172" t="s">
        <v>287</v>
      </c>
      <c r="AL41" s="1173"/>
      <c r="AM41" s="1173"/>
      <c r="AN41" s="1174"/>
      <c r="AO41" s="312">
        <v>74547</v>
      </c>
      <c r="AP41" s="312">
        <v>30157</v>
      </c>
      <c r="AQ41" s="313">
        <v>57274</v>
      </c>
      <c r="AR41" s="314">
        <v>-47.3</v>
      </c>
      <c r="AS41" s="311"/>
    </row>
    <row r="42" spans="1:46" ht="13.2" x14ac:dyDescent="0.2">
      <c r="A42" s="266"/>
      <c r="B42" s="262"/>
      <c r="C42" s="262"/>
      <c r="D42" s="262"/>
      <c r="E42" s="262"/>
      <c r="F42" s="262"/>
      <c r="G42" s="262"/>
      <c r="H42" s="262"/>
      <c r="I42" s="262"/>
      <c r="J42" s="262"/>
      <c r="K42" s="262"/>
      <c r="L42" s="262"/>
      <c r="M42" s="262"/>
      <c r="N42" s="262"/>
      <c r="O42" s="262"/>
      <c r="P42" s="262"/>
      <c r="Q42" s="262"/>
      <c r="R42" s="262"/>
      <c r="S42" s="262"/>
      <c r="T42" s="262"/>
      <c r="U42" s="262"/>
      <c r="V42" s="262"/>
      <c r="W42" s="262"/>
      <c r="X42" s="262"/>
      <c r="Y42" s="262"/>
      <c r="Z42" s="262"/>
      <c r="AA42" s="262"/>
      <c r="AB42" s="262"/>
      <c r="AC42" s="262"/>
      <c r="AD42" s="262"/>
      <c r="AE42" s="262"/>
      <c r="AF42" s="262"/>
      <c r="AG42" s="262"/>
      <c r="AH42" s="262"/>
      <c r="AI42" s="262"/>
      <c r="AJ42" s="262"/>
      <c r="AK42" s="317"/>
      <c r="AL42" s="262"/>
      <c r="AM42" s="262"/>
      <c r="AN42" s="262"/>
      <c r="AO42" s="262"/>
      <c r="AP42" s="262"/>
      <c r="AQ42" s="288"/>
      <c r="AR42" s="288"/>
      <c r="AS42" s="311"/>
    </row>
    <row r="43" spans="1:46" ht="13.2" x14ac:dyDescent="0.2">
      <c r="A43" s="266"/>
      <c r="B43" s="262"/>
      <c r="C43" s="262"/>
      <c r="D43" s="262"/>
      <c r="E43" s="262"/>
      <c r="F43" s="262"/>
      <c r="G43" s="262"/>
      <c r="H43" s="262"/>
      <c r="I43" s="262"/>
      <c r="J43" s="262"/>
      <c r="K43" s="262"/>
      <c r="L43" s="262"/>
      <c r="M43" s="262"/>
      <c r="N43" s="262"/>
      <c r="O43" s="262"/>
      <c r="P43" s="262"/>
      <c r="Q43" s="262"/>
      <c r="R43" s="262"/>
      <c r="S43" s="262"/>
      <c r="T43" s="262"/>
      <c r="U43" s="262"/>
      <c r="V43" s="262"/>
      <c r="W43" s="262"/>
      <c r="X43" s="262"/>
      <c r="Y43" s="262"/>
      <c r="Z43" s="262"/>
      <c r="AA43" s="262"/>
      <c r="AB43" s="262"/>
      <c r="AC43" s="262"/>
      <c r="AD43" s="262"/>
      <c r="AE43" s="262"/>
      <c r="AF43" s="262"/>
      <c r="AG43" s="262"/>
      <c r="AH43" s="262"/>
      <c r="AI43" s="262"/>
      <c r="AJ43" s="262"/>
      <c r="AK43" s="262"/>
      <c r="AL43" s="262"/>
      <c r="AM43" s="262"/>
      <c r="AN43" s="262"/>
      <c r="AO43" s="262"/>
      <c r="AP43" s="318"/>
      <c r="AQ43" s="288"/>
      <c r="AR43" s="262"/>
      <c r="AS43" s="311"/>
    </row>
    <row r="44" spans="1:46" ht="13.2" x14ac:dyDescent="0.2">
      <c r="A44" s="266"/>
      <c r="B44" s="262"/>
      <c r="C44" s="262"/>
      <c r="D44" s="262"/>
      <c r="E44" s="262"/>
      <c r="F44" s="262"/>
      <c r="G44" s="262"/>
      <c r="H44" s="262"/>
      <c r="I44" s="262"/>
      <c r="J44" s="262"/>
      <c r="K44" s="262"/>
      <c r="L44" s="262"/>
      <c r="M44" s="262"/>
      <c r="N44" s="262"/>
      <c r="O44" s="262"/>
      <c r="P44" s="262"/>
      <c r="Q44" s="262"/>
      <c r="R44" s="262"/>
      <c r="S44" s="262"/>
      <c r="T44" s="262"/>
      <c r="U44" s="262"/>
      <c r="V44" s="262"/>
      <c r="W44" s="262"/>
      <c r="X44" s="262"/>
      <c r="Y44" s="262"/>
      <c r="Z44" s="262"/>
      <c r="AA44" s="262"/>
      <c r="AB44" s="262"/>
      <c r="AC44" s="262"/>
      <c r="AD44" s="262"/>
      <c r="AE44" s="262"/>
      <c r="AF44" s="262"/>
      <c r="AG44" s="262"/>
      <c r="AH44" s="262"/>
      <c r="AI44" s="262"/>
      <c r="AJ44" s="262"/>
      <c r="AK44" s="262"/>
      <c r="AL44" s="262"/>
      <c r="AM44" s="262"/>
      <c r="AN44" s="262"/>
      <c r="AO44" s="262"/>
      <c r="AP44" s="262"/>
      <c r="AQ44" s="288"/>
      <c r="AR44" s="262"/>
    </row>
    <row r="45" spans="1:46" ht="13.2" x14ac:dyDescent="0.2">
      <c r="A45" s="264"/>
      <c r="B45" s="264"/>
      <c r="C45" s="264"/>
      <c r="D45" s="264"/>
      <c r="E45" s="264"/>
      <c r="F45" s="264"/>
      <c r="G45" s="264"/>
      <c r="H45" s="264"/>
      <c r="I45" s="264"/>
      <c r="J45" s="264"/>
      <c r="K45" s="264"/>
      <c r="L45" s="264"/>
      <c r="M45" s="264"/>
      <c r="N45" s="264"/>
      <c r="O45" s="264"/>
      <c r="P45" s="264"/>
      <c r="Q45" s="264"/>
      <c r="R45" s="264"/>
      <c r="S45" s="264"/>
      <c r="T45" s="264"/>
      <c r="U45" s="264"/>
      <c r="V45" s="264"/>
      <c r="W45" s="264"/>
      <c r="X45" s="264"/>
      <c r="Y45" s="264"/>
      <c r="Z45" s="264"/>
      <c r="AA45" s="264"/>
      <c r="AB45" s="264"/>
      <c r="AC45" s="264"/>
      <c r="AD45" s="264"/>
      <c r="AE45" s="264"/>
      <c r="AF45" s="264"/>
      <c r="AG45" s="264"/>
      <c r="AH45" s="264"/>
      <c r="AI45" s="264"/>
      <c r="AJ45" s="264"/>
      <c r="AK45" s="264"/>
      <c r="AL45" s="264"/>
      <c r="AM45" s="264"/>
      <c r="AN45" s="264"/>
      <c r="AO45" s="264"/>
      <c r="AP45" s="264"/>
      <c r="AQ45" s="319"/>
      <c r="AR45" s="264"/>
      <c r="AS45" s="264"/>
      <c r="AT45" s="262"/>
    </row>
    <row r="46" spans="1:46" ht="13.2" x14ac:dyDescent="0.2">
      <c r="A46" s="320"/>
      <c r="B46" s="320"/>
      <c r="C46" s="320"/>
      <c r="D46" s="320"/>
      <c r="E46" s="320"/>
      <c r="F46" s="320"/>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0"/>
      <c r="AE46" s="320"/>
      <c r="AF46" s="320"/>
      <c r="AG46" s="320"/>
      <c r="AH46" s="320"/>
      <c r="AI46" s="320"/>
      <c r="AJ46" s="320"/>
      <c r="AK46" s="320"/>
      <c r="AL46" s="320"/>
      <c r="AM46" s="320"/>
      <c r="AN46" s="320"/>
      <c r="AO46" s="320"/>
      <c r="AP46" s="320"/>
      <c r="AQ46" s="320"/>
      <c r="AR46" s="320"/>
      <c r="AS46" s="320"/>
      <c r="AT46" s="262"/>
    </row>
    <row r="47" spans="1:46" ht="17.25" customHeight="1" x14ac:dyDescent="0.2">
      <c r="A47" s="321" t="s">
        <v>506</v>
      </c>
      <c r="B47" s="262"/>
      <c r="C47" s="262"/>
      <c r="D47" s="262"/>
      <c r="E47" s="262"/>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row>
    <row r="48" spans="1:46" ht="13.2" x14ac:dyDescent="0.2">
      <c r="A48" s="266"/>
      <c r="B48" s="262"/>
      <c r="C48" s="262"/>
      <c r="D48" s="262"/>
      <c r="E48" s="262"/>
      <c r="F48" s="262"/>
      <c r="G48" s="262"/>
      <c r="H48" s="262"/>
      <c r="I48" s="262"/>
      <c r="J48" s="262"/>
      <c r="K48" s="262"/>
      <c r="L48" s="262"/>
      <c r="M48" s="262"/>
      <c r="N48" s="262"/>
      <c r="O48" s="262"/>
      <c r="P48" s="262"/>
      <c r="Q48" s="262"/>
      <c r="R48" s="262"/>
      <c r="S48" s="262"/>
      <c r="T48" s="262"/>
      <c r="U48" s="262"/>
      <c r="V48" s="262"/>
      <c r="W48" s="262"/>
      <c r="X48" s="262"/>
      <c r="Y48" s="262"/>
      <c r="Z48" s="262"/>
      <c r="AA48" s="262"/>
      <c r="AB48" s="262"/>
      <c r="AC48" s="262"/>
      <c r="AD48" s="262"/>
      <c r="AE48" s="262"/>
      <c r="AF48" s="262"/>
      <c r="AG48" s="262"/>
      <c r="AH48" s="262"/>
      <c r="AI48" s="262"/>
      <c r="AJ48" s="262"/>
      <c r="AK48" s="322" t="s">
        <v>507</v>
      </c>
      <c r="AL48" s="322"/>
      <c r="AM48" s="322"/>
      <c r="AN48" s="322"/>
      <c r="AO48" s="322"/>
      <c r="AP48" s="322"/>
      <c r="AQ48" s="323"/>
      <c r="AR48" s="322"/>
    </row>
    <row r="49" spans="1:44" ht="13.5" customHeight="1" x14ac:dyDescent="0.2">
      <c r="A49" s="266"/>
      <c r="B49" s="262"/>
      <c r="C49" s="262"/>
      <c r="D49" s="262"/>
      <c r="E49" s="262"/>
      <c r="F49" s="262"/>
      <c r="G49" s="262"/>
      <c r="H49" s="262"/>
      <c r="I49" s="262"/>
      <c r="J49" s="262"/>
      <c r="K49" s="262"/>
      <c r="L49" s="262"/>
      <c r="M49" s="262"/>
      <c r="N49" s="262"/>
      <c r="O49" s="262"/>
      <c r="P49" s="262"/>
      <c r="Q49" s="262"/>
      <c r="R49" s="262"/>
      <c r="S49" s="262"/>
      <c r="T49" s="262"/>
      <c r="U49" s="262"/>
      <c r="V49" s="262"/>
      <c r="W49" s="262"/>
      <c r="X49" s="262"/>
      <c r="Y49" s="262"/>
      <c r="Z49" s="262"/>
      <c r="AA49" s="262"/>
      <c r="AB49" s="262"/>
      <c r="AC49" s="262"/>
      <c r="AD49" s="262"/>
      <c r="AE49" s="262"/>
      <c r="AF49" s="262"/>
      <c r="AG49" s="262"/>
      <c r="AH49" s="262"/>
      <c r="AI49" s="262"/>
      <c r="AJ49" s="262"/>
      <c r="AK49" s="324"/>
      <c r="AL49" s="325"/>
      <c r="AM49" s="1161" t="s">
        <v>475</v>
      </c>
      <c r="AN49" s="1163" t="s">
        <v>508</v>
      </c>
      <c r="AO49" s="1164"/>
      <c r="AP49" s="1164"/>
      <c r="AQ49" s="1164"/>
      <c r="AR49" s="1165"/>
    </row>
    <row r="50" spans="1:44" ht="13.2" x14ac:dyDescent="0.2">
      <c r="A50" s="266"/>
      <c r="B50" s="262"/>
      <c r="C50" s="262"/>
      <c r="D50" s="262"/>
      <c r="E50" s="262"/>
      <c r="F50" s="262"/>
      <c r="G50" s="262"/>
      <c r="H50" s="262"/>
      <c r="I50" s="262"/>
      <c r="J50" s="262"/>
      <c r="K50" s="262"/>
      <c r="L50" s="262"/>
      <c r="M50" s="262"/>
      <c r="N50" s="262"/>
      <c r="O50" s="262"/>
      <c r="P50" s="262"/>
      <c r="Q50" s="262"/>
      <c r="R50" s="262"/>
      <c r="S50" s="262"/>
      <c r="T50" s="262"/>
      <c r="U50" s="262"/>
      <c r="V50" s="262"/>
      <c r="W50" s="262"/>
      <c r="X50" s="262"/>
      <c r="Y50" s="262"/>
      <c r="Z50" s="262"/>
      <c r="AA50" s="262"/>
      <c r="AB50" s="262"/>
      <c r="AC50" s="262"/>
      <c r="AD50" s="262"/>
      <c r="AE50" s="262"/>
      <c r="AF50" s="262"/>
      <c r="AG50" s="262"/>
      <c r="AH50" s="262"/>
      <c r="AI50" s="262"/>
      <c r="AJ50" s="262"/>
      <c r="AK50" s="326"/>
      <c r="AL50" s="327"/>
      <c r="AM50" s="1162"/>
      <c r="AN50" s="328" t="s">
        <v>509</v>
      </c>
      <c r="AO50" s="329" t="s">
        <v>510</v>
      </c>
      <c r="AP50" s="330" t="s">
        <v>511</v>
      </c>
      <c r="AQ50" s="331" t="s">
        <v>512</v>
      </c>
      <c r="AR50" s="332" t="s">
        <v>513</v>
      </c>
    </row>
    <row r="51" spans="1:44" ht="13.2" x14ac:dyDescent="0.2">
      <c r="A51" s="266"/>
      <c r="B51" s="262"/>
      <c r="C51" s="262"/>
      <c r="D51" s="262"/>
      <c r="E51" s="262"/>
      <c r="F51" s="262"/>
      <c r="G51" s="262"/>
      <c r="H51" s="262"/>
      <c r="I51" s="262"/>
      <c r="J51" s="262"/>
      <c r="K51" s="262"/>
      <c r="L51" s="262"/>
      <c r="M51" s="262"/>
      <c r="N51" s="262"/>
      <c r="O51" s="262"/>
      <c r="P51" s="262"/>
      <c r="Q51" s="262"/>
      <c r="R51" s="262"/>
      <c r="S51" s="262"/>
      <c r="T51" s="262"/>
      <c r="U51" s="262"/>
      <c r="V51" s="262"/>
      <c r="W51" s="262"/>
      <c r="X51" s="262"/>
      <c r="Y51" s="262"/>
      <c r="Z51" s="262"/>
      <c r="AA51" s="262"/>
      <c r="AB51" s="262"/>
      <c r="AC51" s="262"/>
      <c r="AD51" s="262"/>
      <c r="AE51" s="262"/>
      <c r="AF51" s="262"/>
      <c r="AG51" s="262"/>
      <c r="AH51" s="262"/>
      <c r="AI51" s="262"/>
      <c r="AJ51" s="262"/>
      <c r="AK51" s="324" t="s">
        <v>514</v>
      </c>
      <c r="AL51" s="325"/>
      <c r="AM51" s="333">
        <v>261346</v>
      </c>
      <c r="AN51" s="334">
        <v>99827</v>
      </c>
      <c r="AO51" s="335">
        <v>52.3</v>
      </c>
      <c r="AP51" s="336">
        <v>268375</v>
      </c>
      <c r="AQ51" s="337">
        <v>-1.2</v>
      </c>
      <c r="AR51" s="338">
        <v>53.5</v>
      </c>
    </row>
    <row r="52" spans="1:44" ht="13.2" x14ac:dyDescent="0.2">
      <c r="A52" s="266"/>
      <c r="B52" s="262"/>
      <c r="C52" s="262"/>
      <c r="D52" s="262"/>
      <c r="E52" s="262"/>
      <c r="F52" s="262"/>
      <c r="G52" s="262"/>
      <c r="H52" s="262"/>
      <c r="I52" s="262"/>
      <c r="J52" s="262"/>
      <c r="K52" s="262"/>
      <c r="L52" s="262"/>
      <c r="M52" s="262"/>
      <c r="N52" s="262"/>
      <c r="O52" s="262"/>
      <c r="P52" s="262"/>
      <c r="Q52" s="262"/>
      <c r="R52" s="262"/>
      <c r="S52" s="262"/>
      <c r="T52" s="262"/>
      <c r="U52" s="262"/>
      <c r="V52" s="262"/>
      <c r="W52" s="262"/>
      <c r="X52" s="262"/>
      <c r="Y52" s="262"/>
      <c r="Z52" s="262"/>
      <c r="AA52" s="262"/>
      <c r="AB52" s="262"/>
      <c r="AC52" s="262"/>
      <c r="AD52" s="262"/>
      <c r="AE52" s="262"/>
      <c r="AF52" s="262"/>
      <c r="AG52" s="262"/>
      <c r="AH52" s="262"/>
      <c r="AI52" s="262"/>
      <c r="AJ52" s="262"/>
      <c r="AK52" s="339"/>
      <c r="AL52" s="340" t="s">
        <v>515</v>
      </c>
      <c r="AM52" s="341">
        <v>114807</v>
      </c>
      <c r="AN52" s="342">
        <v>43853</v>
      </c>
      <c r="AO52" s="343">
        <v>14.9</v>
      </c>
      <c r="AP52" s="344">
        <v>119602</v>
      </c>
      <c r="AQ52" s="345">
        <v>1.5</v>
      </c>
      <c r="AR52" s="346">
        <v>13.4</v>
      </c>
    </row>
    <row r="53" spans="1:44" ht="13.2" x14ac:dyDescent="0.2">
      <c r="A53" s="266"/>
      <c r="B53" s="262"/>
      <c r="C53" s="262"/>
      <c r="D53" s="262"/>
      <c r="E53" s="262"/>
      <c r="F53" s="262"/>
      <c r="G53" s="262"/>
      <c r="H53" s="262"/>
      <c r="I53" s="262"/>
      <c r="J53" s="262"/>
      <c r="K53" s="262"/>
      <c r="L53" s="262"/>
      <c r="M53" s="262"/>
      <c r="N53" s="262"/>
      <c r="O53" s="262"/>
      <c r="P53" s="262"/>
      <c r="Q53" s="262"/>
      <c r="R53" s="262"/>
      <c r="S53" s="262"/>
      <c r="T53" s="262"/>
      <c r="U53" s="262"/>
      <c r="V53" s="262"/>
      <c r="W53" s="262"/>
      <c r="X53" s="262"/>
      <c r="Y53" s="262"/>
      <c r="Z53" s="262"/>
      <c r="AA53" s="262"/>
      <c r="AB53" s="262"/>
      <c r="AC53" s="262"/>
      <c r="AD53" s="262"/>
      <c r="AE53" s="262"/>
      <c r="AF53" s="262"/>
      <c r="AG53" s="262"/>
      <c r="AH53" s="262"/>
      <c r="AI53" s="262"/>
      <c r="AJ53" s="262"/>
      <c r="AK53" s="324" t="s">
        <v>516</v>
      </c>
      <c r="AL53" s="325"/>
      <c r="AM53" s="333">
        <v>1152655</v>
      </c>
      <c r="AN53" s="334">
        <v>442308</v>
      </c>
      <c r="AO53" s="335">
        <v>343.1</v>
      </c>
      <c r="AP53" s="336">
        <v>301035</v>
      </c>
      <c r="AQ53" s="337">
        <v>12.2</v>
      </c>
      <c r="AR53" s="338">
        <v>330.9</v>
      </c>
    </row>
    <row r="54" spans="1:44" ht="13.2" x14ac:dyDescent="0.2">
      <c r="A54" s="266"/>
      <c r="B54" s="262"/>
      <c r="C54" s="262"/>
      <c r="D54" s="262"/>
      <c r="E54" s="262"/>
      <c r="F54" s="262"/>
      <c r="G54" s="262"/>
      <c r="H54" s="262"/>
      <c r="I54" s="262"/>
      <c r="J54" s="262"/>
      <c r="K54" s="262"/>
      <c r="L54" s="262"/>
      <c r="M54" s="262"/>
      <c r="N54" s="262"/>
      <c r="O54" s="262"/>
      <c r="P54" s="262"/>
      <c r="Q54" s="262"/>
      <c r="R54" s="262"/>
      <c r="S54" s="262"/>
      <c r="T54" s="262"/>
      <c r="U54" s="262"/>
      <c r="V54" s="262"/>
      <c r="W54" s="262"/>
      <c r="X54" s="262"/>
      <c r="Y54" s="262"/>
      <c r="Z54" s="262"/>
      <c r="AA54" s="262"/>
      <c r="AB54" s="262"/>
      <c r="AC54" s="262"/>
      <c r="AD54" s="262"/>
      <c r="AE54" s="262"/>
      <c r="AF54" s="262"/>
      <c r="AG54" s="262"/>
      <c r="AH54" s="262"/>
      <c r="AI54" s="262"/>
      <c r="AJ54" s="262"/>
      <c r="AK54" s="339"/>
      <c r="AL54" s="340" t="s">
        <v>515</v>
      </c>
      <c r="AM54" s="341">
        <v>802438</v>
      </c>
      <c r="AN54" s="342">
        <v>307919</v>
      </c>
      <c r="AO54" s="343">
        <v>602.20000000000005</v>
      </c>
      <c r="AP54" s="344">
        <v>154376</v>
      </c>
      <c r="AQ54" s="345">
        <v>29.1</v>
      </c>
      <c r="AR54" s="346">
        <v>573.1</v>
      </c>
    </row>
    <row r="55" spans="1:44" ht="13.2" x14ac:dyDescent="0.2">
      <c r="A55" s="266"/>
      <c r="B55" s="262"/>
      <c r="C55" s="262"/>
      <c r="D55" s="262"/>
      <c r="E55" s="262"/>
      <c r="F55" s="262"/>
      <c r="G55" s="262"/>
      <c r="H55" s="262"/>
      <c r="I55" s="262"/>
      <c r="J55" s="262"/>
      <c r="K55" s="262"/>
      <c r="L55" s="262"/>
      <c r="M55" s="262"/>
      <c r="N55" s="262"/>
      <c r="O55" s="262"/>
      <c r="P55" s="262"/>
      <c r="Q55" s="262"/>
      <c r="R55" s="262"/>
      <c r="S55" s="262"/>
      <c r="T55" s="262"/>
      <c r="U55" s="262"/>
      <c r="V55" s="262"/>
      <c r="W55" s="262"/>
      <c r="X55" s="262"/>
      <c r="Y55" s="262"/>
      <c r="Z55" s="262"/>
      <c r="AA55" s="262"/>
      <c r="AB55" s="262"/>
      <c r="AC55" s="262"/>
      <c r="AD55" s="262"/>
      <c r="AE55" s="262"/>
      <c r="AF55" s="262"/>
      <c r="AG55" s="262"/>
      <c r="AH55" s="262"/>
      <c r="AI55" s="262"/>
      <c r="AJ55" s="262"/>
      <c r="AK55" s="324" t="s">
        <v>517</v>
      </c>
      <c r="AL55" s="325"/>
      <c r="AM55" s="333">
        <v>1636474</v>
      </c>
      <c r="AN55" s="334">
        <v>641000</v>
      </c>
      <c r="AO55" s="335">
        <v>44.9</v>
      </c>
      <c r="AP55" s="336">
        <v>362690</v>
      </c>
      <c r="AQ55" s="337">
        <v>20.5</v>
      </c>
      <c r="AR55" s="338">
        <v>24.4</v>
      </c>
    </row>
    <row r="56" spans="1:44" ht="13.2" x14ac:dyDescent="0.2">
      <c r="A56" s="266"/>
      <c r="B56" s="262"/>
      <c r="C56" s="262"/>
      <c r="D56" s="262"/>
      <c r="E56" s="262"/>
      <c r="F56" s="262"/>
      <c r="G56" s="262"/>
      <c r="H56" s="262"/>
      <c r="I56" s="262"/>
      <c r="J56" s="262"/>
      <c r="K56" s="262"/>
      <c r="L56" s="262"/>
      <c r="M56" s="262"/>
      <c r="N56" s="262"/>
      <c r="O56" s="262"/>
      <c r="P56" s="262"/>
      <c r="Q56" s="262"/>
      <c r="R56" s="262"/>
      <c r="S56" s="262"/>
      <c r="T56" s="262"/>
      <c r="U56" s="262"/>
      <c r="V56" s="262"/>
      <c r="W56" s="262"/>
      <c r="X56" s="262"/>
      <c r="Y56" s="262"/>
      <c r="Z56" s="262"/>
      <c r="AA56" s="262"/>
      <c r="AB56" s="262"/>
      <c r="AC56" s="262"/>
      <c r="AD56" s="262"/>
      <c r="AE56" s="262"/>
      <c r="AF56" s="262"/>
      <c r="AG56" s="262"/>
      <c r="AH56" s="262"/>
      <c r="AI56" s="262"/>
      <c r="AJ56" s="262"/>
      <c r="AK56" s="339"/>
      <c r="AL56" s="340" t="s">
        <v>515</v>
      </c>
      <c r="AM56" s="341">
        <v>1227422</v>
      </c>
      <c r="AN56" s="342">
        <v>480776</v>
      </c>
      <c r="AO56" s="343">
        <v>56.1</v>
      </c>
      <c r="AP56" s="344">
        <v>172580</v>
      </c>
      <c r="AQ56" s="345">
        <v>11.8</v>
      </c>
      <c r="AR56" s="346">
        <v>44.3</v>
      </c>
    </row>
    <row r="57" spans="1:44" ht="13.2" x14ac:dyDescent="0.2">
      <c r="A57" s="266"/>
      <c r="B57" s="262"/>
      <c r="C57" s="262"/>
      <c r="D57" s="262"/>
      <c r="E57" s="262"/>
      <c r="F57" s="262"/>
      <c r="G57" s="262"/>
      <c r="H57" s="262"/>
      <c r="I57" s="262"/>
      <c r="J57" s="262"/>
      <c r="K57" s="262"/>
      <c r="L57" s="262"/>
      <c r="M57" s="262"/>
      <c r="N57" s="262"/>
      <c r="O57" s="262"/>
      <c r="P57" s="262"/>
      <c r="Q57" s="262"/>
      <c r="R57" s="262"/>
      <c r="S57" s="262"/>
      <c r="T57" s="262"/>
      <c r="U57" s="262"/>
      <c r="V57" s="262"/>
      <c r="W57" s="262"/>
      <c r="X57" s="262"/>
      <c r="Y57" s="262"/>
      <c r="Z57" s="262"/>
      <c r="AA57" s="262"/>
      <c r="AB57" s="262"/>
      <c r="AC57" s="262"/>
      <c r="AD57" s="262"/>
      <c r="AE57" s="262"/>
      <c r="AF57" s="262"/>
      <c r="AG57" s="262"/>
      <c r="AH57" s="262"/>
      <c r="AI57" s="262"/>
      <c r="AJ57" s="262"/>
      <c r="AK57" s="324" t="s">
        <v>518</v>
      </c>
      <c r="AL57" s="325"/>
      <c r="AM57" s="333">
        <v>458998</v>
      </c>
      <c r="AN57" s="334">
        <v>181853</v>
      </c>
      <c r="AO57" s="335">
        <v>-71.599999999999994</v>
      </c>
      <c r="AP57" s="336">
        <v>296093</v>
      </c>
      <c r="AQ57" s="337">
        <v>-18.399999999999999</v>
      </c>
      <c r="AR57" s="338">
        <v>-53.2</v>
      </c>
    </row>
    <row r="58" spans="1:44" ht="13.2" x14ac:dyDescent="0.2">
      <c r="A58" s="266"/>
      <c r="B58" s="262"/>
      <c r="C58" s="262"/>
      <c r="D58" s="262"/>
      <c r="E58" s="262"/>
      <c r="F58" s="262"/>
      <c r="G58" s="262"/>
      <c r="H58" s="262"/>
      <c r="I58" s="262"/>
      <c r="J58" s="262"/>
      <c r="K58" s="262"/>
      <c r="L58" s="262"/>
      <c r="M58" s="262"/>
      <c r="N58" s="262"/>
      <c r="O58" s="262"/>
      <c r="P58" s="262"/>
      <c r="Q58" s="262"/>
      <c r="R58" s="262"/>
      <c r="S58" s="262"/>
      <c r="T58" s="262"/>
      <c r="U58" s="262"/>
      <c r="V58" s="262"/>
      <c r="W58" s="262"/>
      <c r="X58" s="262"/>
      <c r="Y58" s="262"/>
      <c r="Z58" s="262"/>
      <c r="AA58" s="262"/>
      <c r="AB58" s="262"/>
      <c r="AC58" s="262"/>
      <c r="AD58" s="262"/>
      <c r="AE58" s="262"/>
      <c r="AF58" s="262"/>
      <c r="AG58" s="262"/>
      <c r="AH58" s="262"/>
      <c r="AI58" s="262"/>
      <c r="AJ58" s="262"/>
      <c r="AK58" s="339"/>
      <c r="AL58" s="340" t="s">
        <v>515</v>
      </c>
      <c r="AM58" s="341">
        <v>177554</v>
      </c>
      <c r="AN58" s="342">
        <v>70346</v>
      </c>
      <c r="AO58" s="343">
        <v>-85.4</v>
      </c>
      <c r="AP58" s="344">
        <v>140545</v>
      </c>
      <c r="AQ58" s="345">
        <v>-18.600000000000001</v>
      </c>
      <c r="AR58" s="346">
        <v>-66.8</v>
      </c>
    </row>
    <row r="59" spans="1:44" ht="13.2" x14ac:dyDescent="0.2">
      <c r="A59" s="266"/>
      <c r="B59" s="262"/>
      <c r="C59" s="262"/>
      <c r="D59" s="262"/>
      <c r="E59" s="262"/>
      <c r="F59" s="262"/>
      <c r="G59" s="262"/>
      <c r="H59" s="262"/>
      <c r="I59" s="262"/>
      <c r="J59" s="262"/>
      <c r="K59" s="262"/>
      <c r="L59" s="262"/>
      <c r="M59" s="262"/>
      <c r="N59" s="262"/>
      <c r="O59" s="262"/>
      <c r="P59" s="262"/>
      <c r="Q59" s="262"/>
      <c r="R59" s="262"/>
      <c r="S59" s="262"/>
      <c r="T59" s="262"/>
      <c r="U59" s="262"/>
      <c r="V59" s="262"/>
      <c r="W59" s="262"/>
      <c r="X59" s="262"/>
      <c r="Y59" s="262"/>
      <c r="Z59" s="262"/>
      <c r="AA59" s="262"/>
      <c r="AB59" s="262"/>
      <c r="AC59" s="262"/>
      <c r="AD59" s="262"/>
      <c r="AE59" s="262"/>
      <c r="AF59" s="262"/>
      <c r="AG59" s="262"/>
      <c r="AH59" s="262"/>
      <c r="AI59" s="262"/>
      <c r="AJ59" s="262"/>
      <c r="AK59" s="324" t="s">
        <v>519</v>
      </c>
      <c r="AL59" s="325"/>
      <c r="AM59" s="333">
        <v>389209</v>
      </c>
      <c r="AN59" s="334">
        <v>157447</v>
      </c>
      <c r="AO59" s="335">
        <v>-13.4</v>
      </c>
      <c r="AP59" s="336">
        <v>308655</v>
      </c>
      <c r="AQ59" s="337">
        <v>4.2</v>
      </c>
      <c r="AR59" s="338">
        <v>-17.600000000000001</v>
      </c>
    </row>
    <row r="60" spans="1:44" ht="13.2" x14ac:dyDescent="0.2">
      <c r="A60" s="266"/>
      <c r="B60" s="262"/>
      <c r="C60" s="262"/>
      <c r="D60" s="262"/>
      <c r="E60" s="262"/>
      <c r="F60" s="262"/>
      <c r="G60" s="262"/>
      <c r="H60" s="262"/>
      <c r="I60" s="262"/>
      <c r="J60" s="262"/>
      <c r="K60" s="262"/>
      <c r="L60" s="262"/>
      <c r="M60" s="262"/>
      <c r="N60" s="262"/>
      <c r="O60" s="262"/>
      <c r="P60" s="262"/>
      <c r="Q60" s="262"/>
      <c r="R60" s="262"/>
      <c r="S60" s="262"/>
      <c r="T60" s="262"/>
      <c r="U60" s="262"/>
      <c r="V60" s="262"/>
      <c r="W60" s="262"/>
      <c r="X60" s="262"/>
      <c r="Y60" s="262"/>
      <c r="Z60" s="262"/>
      <c r="AA60" s="262"/>
      <c r="AB60" s="262"/>
      <c r="AC60" s="262"/>
      <c r="AD60" s="262"/>
      <c r="AE60" s="262"/>
      <c r="AF60" s="262"/>
      <c r="AG60" s="262"/>
      <c r="AH60" s="262"/>
      <c r="AI60" s="262"/>
      <c r="AJ60" s="262"/>
      <c r="AK60" s="339"/>
      <c r="AL60" s="340" t="s">
        <v>515</v>
      </c>
      <c r="AM60" s="341">
        <v>184995</v>
      </c>
      <c r="AN60" s="342">
        <v>74836</v>
      </c>
      <c r="AO60" s="343">
        <v>6.4</v>
      </c>
      <c r="AP60" s="344">
        <v>169887</v>
      </c>
      <c r="AQ60" s="345">
        <v>20.9</v>
      </c>
      <c r="AR60" s="346">
        <v>-14.5</v>
      </c>
    </row>
    <row r="61" spans="1:44" ht="13.2" x14ac:dyDescent="0.2">
      <c r="A61" s="266"/>
      <c r="B61" s="262"/>
      <c r="C61" s="262"/>
      <c r="D61" s="262"/>
      <c r="E61" s="262"/>
      <c r="F61" s="262"/>
      <c r="G61" s="262"/>
      <c r="H61" s="262"/>
      <c r="I61" s="262"/>
      <c r="J61" s="262"/>
      <c r="K61" s="262"/>
      <c r="L61" s="262"/>
      <c r="M61" s="262"/>
      <c r="N61" s="262"/>
      <c r="O61" s="262"/>
      <c r="P61" s="262"/>
      <c r="Q61" s="262"/>
      <c r="R61" s="262"/>
      <c r="S61" s="262"/>
      <c r="T61" s="262"/>
      <c r="U61" s="262"/>
      <c r="V61" s="262"/>
      <c r="W61" s="262"/>
      <c r="X61" s="262"/>
      <c r="Y61" s="262"/>
      <c r="Z61" s="262"/>
      <c r="AA61" s="262"/>
      <c r="AB61" s="262"/>
      <c r="AC61" s="262"/>
      <c r="AD61" s="262"/>
      <c r="AE61" s="262"/>
      <c r="AF61" s="262"/>
      <c r="AG61" s="262"/>
      <c r="AH61" s="262"/>
      <c r="AI61" s="262"/>
      <c r="AJ61" s="262"/>
      <c r="AK61" s="324" t="s">
        <v>520</v>
      </c>
      <c r="AL61" s="347"/>
      <c r="AM61" s="348">
        <v>779736</v>
      </c>
      <c r="AN61" s="349">
        <v>304487</v>
      </c>
      <c r="AO61" s="350">
        <v>71.099999999999994</v>
      </c>
      <c r="AP61" s="351">
        <v>307370</v>
      </c>
      <c r="AQ61" s="352">
        <v>3.5</v>
      </c>
      <c r="AR61" s="338">
        <v>67.599999999999994</v>
      </c>
    </row>
    <row r="62" spans="1:44" ht="13.2" x14ac:dyDescent="0.2">
      <c r="A62" s="266"/>
      <c r="B62" s="262"/>
      <c r="C62" s="262"/>
      <c r="D62" s="262"/>
      <c r="E62" s="262"/>
      <c r="F62" s="262"/>
      <c r="G62" s="262"/>
      <c r="H62" s="262"/>
      <c r="I62" s="262"/>
      <c r="J62" s="262"/>
      <c r="K62" s="262"/>
      <c r="L62" s="262"/>
      <c r="M62" s="262"/>
      <c r="N62" s="262"/>
      <c r="O62" s="262"/>
      <c r="P62" s="262"/>
      <c r="Q62" s="262"/>
      <c r="R62" s="262"/>
      <c r="S62" s="262"/>
      <c r="T62" s="262"/>
      <c r="U62" s="262"/>
      <c r="V62" s="262"/>
      <c r="W62" s="262"/>
      <c r="X62" s="262"/>
      <c r="Y62" s="262"/>
      <c r="Z62" s="262"/>
      <c r="AA62" s="262"/>
      <c r="AB62" s="262"/>
      <c r="AC62" s="262"/>
      <c r="AD62" s="262"/>
      <c r="AE62" s="262"/>
      <c r="AF62" s="262"/>
      <c r="AG62" s="262"/>
      <c r="AH62" s="262"/>
      <c r="AI62" s="262"/>
      <c r="AJ62" s="262"/>
      <c r="AK62" s="339"/>
      <c r="AL62" s="340" t="s">
        <v>515</v>
      </c>
      <c r="AM62" s="341">
        <v>501443</v>
      </c>
      <c r="AN62" s="342">
        <v>195546</v>
      </c>
      <c r="AO62" s="343">
        <v>118.8</v>
      </c>
      <c r="AP62" s="344">
        <v>151398</v>
      </c>
      <c r="AQ62" s="345">
        <v>8.9</v>
      </c>
      <c r="AR62" s="346">
        <v>109.9</v>
      </c>
    </row>
    <row r="63" spans="1:44" ht="13.2" x14ac:dyDescent="0.2">
      <c r="A63" s="266"/>
      <c r="B63" s="262"/>
      <c r="C63" s="262"/>
      <c r="D63" s="262"/>
      <c r="E63" s="262"/>
      <c r="F63" s="262"/>
      <c r="G63" s="262"/>
      <c r="H63" s="262"/>
      <c r="I63" s="262"/>
      <c r="J63" s="262"/>
      <c r="K63" s="262"/>
      <c r="L63" s="262"/>
      <c r="M63" s="262"/>
      <c r="N63" s="262"/>
      <c r="O63" s="262"/>
      <c r="P63" s="262"/>
      <c r="Q63" s="262"/>
      <c r="R63" s="262"/>
      <c r="S63" s="262"/>
      <c r="T63" s="262"/>
      <c r="U63" s="262"/>
      <c r="V63" s="262"/>
      <c r="W63" s="262"/>
      <c r="X63" s="262"/>
      <c r="Y63" s="262"/>
      <c r="Z63" s="262"/>
      <c r="AA63" s="262"/>
      <c r="AB63" s="262"/>
      <c r="AC63" s="262"/>
      <c r="AD63" s="262"/>
      <c r="AE63" s="262"/>
      <c r="AF63" s="262"/>
      <c r="AG63" s="262"/>
      <c r="AH63" s="262"/>
      <c r="AI63" s="262"/>
      <c r="AJ63" s="262"/>
      <c r="AK63" s="262"/>
      <c r="AL63" s="262"/>
      <c r="AM63" s="262"/>
      <c r="AN63" s="262"/>
      <c r="AO63" s="262"/>
      <c r="AP63" s="262"/>
      <c r="AQ63" s="262"/>
      <c r="AR63" s="262"/>
    </row>
    <row r="64" spans="1:44" ht="13.2" x14ac:dyDescent="0.2">
      <c r="A64" s="266"/>
      <c r="B64" s="262"/>
      <c r="C64" s="262"/>
      <c r="D64" s="262"/>
      <c r="E64" s="262"/>
      <c r="F64" s="262"/>
      <c r="G64" s="262"/>
      <c r="H64" s="262"/>
      <c r="I64" s="262"/>
      <c r="J64" s="262"/>
      <c r="K64" s="262"/>
      <c r="L64" s="262"/>
      <c r="M64" s="262"/>
      <c r="N64" s="262"/>
      <c r="O64" s="262"/>
      <c r="P64" s="262"/>
      <c r="Q64" s="262"/>
      <c r="R64" s="262"/>
      <c r="S64" s="262"/>
      <c r="T64" s="262"/>
      <c r="U64" s="262"/>
      <c r="V64" s="262"/>
      <c r="W64" s="262"/>
      <c r="X64" s="262"/>
      <c r="Y64" s="262"/>
      <c r="Z64" s="262"/>
      <c r="AA64" s="262"/>
      <c r="AB64" s="262"/>
      <c r="AC64" s="262"/>
      <c r="AD64" s="262"/>
      <c r="AE64" s="262"/>
      <c r="AF64" s="262"/>
      <c r="AG64" s="262"/>
      <c r="AH64" s="262"/>
      <c r="AI64" s="262"/>
      <c r="AJ64" s="262"/>
      <c r="AK64" s="262"/>
      <c r="AL64" s="262"/>
      <c r="AM64" s="262"/>
      <c r="AN64" s="262"/>
      <c r="AO64" s="262"/>
      <c r="AP64" s="262"/>
      <c r="AQ64" s="262"/>
      <c r="AR64" s="262"/>
    </row>
    <row r="65" spans="1:46" ht="13.2" x14ac:dyDescent="0.2">
      <c r="A65" s="266"/>
      <c r="B65" s="262"/>
      <c r="C65" s="262"/>
      <c r="D65" s="262"/>
      <c r="E65" s="262"/>
      <c r="F65" s="262"/>
      <c r="G65" s="262"/>
      <c r="H65" s="262"/>
      <c r="I65" s="262"/>
      <c r="J65" s="262"/>
      <c r="K65" s="262"/>
      <c r="L65" s="262"/>
      <c r="M65" s="262"/>
      <c r="N65" s="262"/>
      <c r="O65" s="262"/>
      <c r="P65" s="262"/>
      <c r="Q65" s="262"/>
      <c r="R65" s="262"/>
      <c r="S65" s="262"/>
      <c r="T65" s="262"/>
      <c r="U65" s="262"/>
      <c r="V65" s="262"/>
      <c r="W65" s="262"/>
      <c r="X65" s="262"/>
      <c r="Y65" s="262"/>
      <c r="Z65" s="262"/>
      <c r="AA65" s="262"/>
      <c r="AB65" s="262"/>
      <c r="AC65" s="262"/>
      <c r="AD65" s="262"/>
      <c r="AE65" s="262"/>
      <c r="AF65" s="262"/>
      <c r="AG65" s="262"/>
      <c r="AH65" s="262"/>
      <c r="AI65" s="262"/>
      <c r="AJ65" s="262"/>
      <c r="AK65" s="262"/>
      <c r="AL65" s="262"/>
      <c r="AM65" s="262"/>
      <c r="AN65" s="262"/>
      <c r="AO65" s="262"/>
      <c r="AP65" s="262"/>
      <c r="AQ65" s="262"/>
      <c r="AR65" s="262"/>
    </row>
    <row r="66" spans="1:46" ht="13.2" x14ac:dyDescent="0.2">
      <c r="A66" s="353"/>
      <c r="B66" s="320"/>
      <c r="C66" s="320"/>
      <c r="D66" s="320"/>
      <c r="E66" s="320"/>
      <c r="F66" s="320"/>
      <c r="G66" s="320"/>
      <c r="H66" s="320"/>
      <c r="I66" s="320"/>
      <c r="J66" s="320"/>
      <c r="K66" s="320"/>
      <c r="L66" s="320"/>
      <c r="M66" s="320"/>
      <c r="N66" s="320"/>
      <c r="O66" s="320"/>
      <c r="P66" s="320"/>
      <c r="Q66" s="320"/>
      <c r="R66" s="320"/>
      <c r="S66" s="320"/>
      <c r="T66" s="320"/>
      <c r="U66" s="320"/>
      <c r="V66" s="320"/>
      <c r="W66" s="320"/>
      <c r="X66" s="320"/>
      <c r="Y66" s="320"/>
      <c r="Z66" s="320"/>
      <c r="AA66" s="320"/>
      <c r="AB66" s="320"/>
      <c r="AC66" s="320"/>
      <c r="AD66" s="320"/>
      <c r="AE66" s="320"/>
      <c r="AF66" s="320"/>
      <c r="AG66" s="320"/>
      <c r="AH66" s="320"/>
      <c r="AI66" s="320"/>
      <c r="AJ66" s="320"/>
      <c r="AK66" s="320"/>
      <c r="AL66" s="320"/>
      <c r="AM66" s="320"/>
      <c r="AN66" s="320"/>
      <c r="AO66" s="320"/>
      <c r="AP66" s="320"/>
      <c r="AQ66" s="320"/>
      <c r="AR66" s="320"/>
      <c r="AS66" s="354"/>
    </row>
    <row r="67" spans="1:46" ht="13.5" hidden="1" customHeight="1" x14ac:dyDescent="0.2">
      <c r="AK67" s="262"/>
      <c r="AL67" s="262"/>
      <c r="AM67" s="262"/>
      <c r="AN67" s="262"/>
      <c r="AO67" s="262"/>
      <c r="AP67" s="262"/>
      <c r="AQ67" s="262"/>
      <c r="AR67" s="262"/>
      <c r="AS67" s="262"/>
      <c r="AT67" s="262"/>
    </row>
    <row r="68" spans="1:46" ht="13.5" hidden="1" customHeight="1" x14ac:dyDescent="0.2">
      <c r="AK68" s="262"/>
      <c r="AL68" s="262"/>
      <c r="AM68" s="262"/>
      <c r="AN68" s="262"/>
      <c r="AO68" s="262"/>
      <c r="AP68" s="262"/>
      <c r="AQ68" s="262"/>
      <c r="AR68" s="262"/>
    </row>
    <row r="69" spans="1:46" ht="13.5" hidden="1" customHeight="1" x14ac:dyDescent="0.2">
      <c r="AK69" s="262"/>
      <c r="AL69" s="262"/>
      <c r="AM69" s="262"/>
      <c r="AN69" s="262"/>
      <c r="AO69" s="262"/>
      <c r="AP69" s="262"/>
      <c r="AQ69" s="262"/>
      <c r="AR69" s="262"/>
    </row>
    <row r="70" spans="1:46" ht="13.2" hidden="1" x14ac:dyDescent="0.2">
      <c r="AK70" s="262"/>
      <c r="AL70" s="262"/>
      <c r="AM70" s="262"/>
      <c r="AN70" s="262"/>
      <c r="AO70" s="262"/>
      <c r="AP70" s="262"/>
      <c r="AQ70" s="262"/>
      <c r="AR70" s="262"/>
    </row>
    <row r="71" spans="1:46" ht="13.2" hidden="1" x14ac:dyDescent="0.2">
      <c r="AK71" s="262"/>
      <c r="AL71" s="262"/>
      <c r="AM71" s="262"/>
      <c r="AN71" s="262"/>
      <c r="AO71" s="262"/>
      <c r="AP71" s="262"/>
      <c r="AQ71" s="262"/>
      <c r="AR71" s="262"/>
    </row>
    <row r="72" spans="1:46" ht="13.2" hidden="1" x14ac:dyDescent="0.2">
      <c r="AK72" s="262"/>
      <c r="AL72" s="262"/>
      <c r="AM72" s="262"/>
      <c r="AN72" s="262"/>
      <c r="AO72" s="262"/>
      <c r="AP72" s="262"/>
      <c r="AQ72" s="262"/>
      <c r="AR72" s="262"/>
    </row>
    <row r="73" spans="1:46" ht="13.2" hidden="1" x14ac:dyDescent="0.2">
      <c r="AK73" s="262"/>
      <c r="AL73" s="262"/>
      <c r="AM73" s="262"/>
      <c r="AN73" s="262"/>
      <c r="AO73" s="262"/>
      <c r="AP73" s="262"/>
      <c r="AQ73" s="262"/>
      <c r="AR73" s="262"/>
    </row>
  </sheetData>
  <sheetProtection algorithmName="SHA-512" hashValue="XDIpq/r5k/X3cqRtK40S0Et+3ZFirRZORWXbmMsS6JXCtZgZQWDY3lj4ictcGDYbrhsMjsaS8oNNyRpfe8mZwA==" saltValue="QUJKUGOtDop+jYnBgc+UrA=="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BS88" zoomScaleNormal="100" zoomScaleSheetLayoutView="55" workbookViewId="0"/>
  </sheetViews>
  <sheetFormatPr defaultColWidth="0" defaultRowHeight="13.5" customHeight="1" zeroHeight="1" x14ac:dyDescent="0.2"/>
  <cols>
    <col min="1" max="125" width="2.44140625" style="260" customWidth="1"/>
    <col min="126" max="16384" width="9" style="259" hidden="1"/>
  </cols>
  <sheetData>
    <row r="1" spans="2:125" ht="13.5" customHeight="1" x14ac:dyDescent="0.2">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2:125" ht="13.2" x14ac:dyDescent="0.2">
      <c r="B2" s="259"/>
      <c r="DG2" s="259"/>
    </row>
    <row r="3" spans="2:125" ht="13.2" x14ac:dyDescent="0.2">
      <c r="C3" s="259"/>
      <c r="D3" s="259"/>
      <c r="E3" s="259"/>
      <c r="F3" s="259"/>
      <c r="G3" s="259"/>
      <c r="H3" s="259"/>
      <c r="I3" s="259"/>
      <c r="J3" s="259"/>
      <c r="K3" s="259"/>
      <c r="L3" s="259"/>
      <c r="M3" s="259"/>
      <c r="N3" s="259"/>
      <c r="O3" s="259"/>
      <c r="P3" s="259"/>
      <c r="Q3" s="259"/>
      <c r="R3" s="259"/>
      <c r="S3" s="259"/>
      <c r="T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H3" s="259"/>
      <c r="DI3" s="259"/>
      <c r="DJ3" s="259"/>
      <c r="DK3" s="259"/>
      <c r="DL3" s="259"/>
      <c r="DM3" s="259"/>
      <c r="DN3" s="259"/>
      <c r="DO3" s="259"/>
      <c r="DP3" s="259"/>
      <c r="DQ3" s="259"/>
      <c r="DR3" s="259"/>
      <c r="DS3" s="259"/>
      <c r="DT3" s="259"/>
      <c r="DU3" s="259"/>
    </row>
    <row r="4" spans="2:125" ht="13.2" x14ac:dyDescent="0.2"/>
    <row r="5" spans="2:125" ht="13.2" x14ac:dyDescent="0.2"/>
    <row r="6" spans="2:125" ht="13.2" x14ac:dyDescent="0.2"/>
    <row r="7" spans="2:125" ht="13.2" x14ac:dyDescent="0.2"/>
    <row r="8" spans="2:125" ht="13.2" x14ac:dyDescent="0.2"/>
    <row r="9" spans="2:125" ht="13.2" x14ac:dyDescent="0.2">
      <c r="DU9" s="259"/>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59"/>
    </row>
    <row r="18" spans="125:125" ht="13.2" x14ac:dyDescent="0.2"/>
    <row r="19" spans="125:125" ht="13.2" x14ac:dyDescent="0.2"/>
    <row r="20" spans="125:125" ht="13.2" x14ac:dyDescent="0.2">
      <c r="DU20" s="259"/>
    </row>
    <row r="21" spans="125:125" ht="13.2" x14ac:dyDescent="0.2">
      <c r="DU21" s="259"/>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59"/>
    </row>
    <row r="29" spans="125:125" ht="13.2" x14ac:dyDescent="0.2"/>
    <row r="30" spans="125:125" ht="13.2" x14ac:dyDescent="0.2"/>
    <row r="31" spans="125:125" ht="13.2" x14ac:dyDescent="0.2"/>
    <row r="32" spans="125:125" ht="13.2" x14ac:dyDescent="0.2"/>
    <row r="33" spans="2:125" ht="13.2" x14ac:dyDescent="0.2">
      <c r="B33" s="259"/>
      <c r="G33" s="259"/>
      <c r="I33" s="259"/>
    </row>
    <row r="34" spans="2:125" ht="13.2" x14ac:dyDescent="0.2">
      <c r="C34" s="259"/>
      <c r="P34" s="259"/>
      <c r="DE34" s="259"/>
      <c r="DH34" s="259"/>
    </row>
    <row r="35" spans="2:125" ht="13.2" x14ac:dyDescent="0.2">
      <c r="D35" s="259"/>
      <c r="E35" s="259"/>
      <c r="DG35" s="259"/>
      <c r="DJ35" s="259"/>
      <c r="DP35" s="259"/>
      <c r="DQ35" s="259"/>
      <c r="DR35" s="259"/>
      <c r="DS35" s="259"/>
      <c r="DT35" s="259"/>
      <c r="DU35" s="259"/>
    </row>
    <row r="36" spans="2:125" ht="13.2" x14ac:dyDescent="0.2">
      <c r="F36" s="259"/>
      <c r="H36" s="259"/>
      <c r="J36" s="259"/>
      <c r="K36" s="259"/>
      <c r="L36" s="259"/>
      <c r="M36" s="259"/>
      <c r="N36" s="259"/>
      <c r="O36" s="259"/>
      <c r="Q36" s="259"/>
      <c r="R36" s="259"/>
      <c r="S36" s="259"/>
      <c r="T36" s="259"/>
      <c r="U36" s="259"/>
      <c r="V36" s="259"/>
      <c r="W36" s="259"/>
      <c r="X36" s="259"/>
      <c r="Y36" s="259"/>
      <c r="Z36" s="259"/>
      <c r="AA36" s="259"/>
      <c r="AB36" s="259"/>
      <c r="AC36" s="259"/>
      <c r="AD36" s="259"/>
      <c r="AE36" s="259"/>
      <c r="AF36" s="259"/>
      <c r="AG36" s="259"/>
      <c r="AH36" s="259"/>
      <c r="AI36" s="259"/>
      <c r="AJ36" s="259"/>
      <c r="AK36" s="259"/>
      <c r="AL36" s="259"/>
      <c r="AM36" s="259"/>
      <c r="AN36" s="259"/>
      <c r="AO36" s="259"/>
      <c r="AP36" s="259"/>
      <c r="AQ36" s="259"/>
      <c r="AR36" s="259"/>
      <c r="AS36" s="259"/>
      <c r="AT36" s="259"/>
      <c r="AU36" s="259"/>
      <c r="AV36" s="259"/>
      <c r="AW36" s="259"/>
      <c r="AX36" s="259"/>
      <c r="AY36" s="259"/>
      <c r="AZ36" s="259"/>
      <c r="BA36" s="259"/>
      <c r="BB36" s="259"/>
      <c r="BC36" s="259"/>
      <c r="BD36" s="259"/>
      <c r="BE36" s="259"/>
      <c r="BF36" s="259"/>
      <c r="BG36" s="259"/>
      <c r="BH36" s="259"/>
      <c r="BI36" s="259"/>
      <c r="BJ36" s="259"/>
      <c r="BK36" s="259"/>
      <c r="BL36" s="259"/>
      <c r="BM36" s="259"/>
      <c r="BN36" s="259"/>
      <c r="BO36" s="259"/>
      <c r="BP36" s="259"/>
      <c r="BQ36" s="259"/>
      <c r="BR36" s="259"/>
      <c r="BS36" s="259"/>
      <c r="BT36" s="259"/>
      <c r="BU36" s="259"/>
      <c r="BV36" s="259"/>
      <c r="BW36" s="259"/>
      <c r="BX36" s="259"/>
      <c r="BY36" s="259"/>
      <c r="BZ36" s="259"/>
      <c r="CA36" s="259"/>
      <c r="CB36" s="259"/>
      <c r="CC36" s="259"/>
      <c r="CD36" s="259"/>
      <c r="CE36" s="259"/>
      <c r="CF36" s="259"/>
      <c r="CG36" s="259"/>
      <c r="CH36" s="259"/>
      <c r="CI36" s="259"/>
      <c r="CJ36" s="259"/>
      <c r="CK36" s="259"/>
      <c r="CL36" s="259"/>
      <c r="CM36" s="259"/>
      <c r="CN36" s="259"/>
      <c r="CO36" s="259"/>
      <c r="CP36" s="259"/>
      <c r="CQ36" s="259"/>
      <c r="CR36" s="259"/>
      <c r="CS36" s="259"/>
      <c r="CT36" s="259"/>
      <c r="CU36" s="259"/>
      <c r="CV36" s="259"/>
      <c r="CW36" s="259"/>
      <c r="CX36" s="259"/>
      <c r="CY36" s="259"/>
      <c r="CZ36" s="259"/>
      <c r="DA36" s="259"/>
      <c r="DB36" s="259"/>
      <c r="DC36" s="259"/>
      <c r="DD36" s="259"/>
      <c r="DF36" s="259"/>
      <c r="DI36" s="259"/>
      <c r="DK36" s="259"/>
      <c r="DL36" s="259"/>
      <c r="DM36" s="259"/>
      <c r="DN36" s="259"/>
      <c r="DO36" s="259"/>
      <c r="DP36" s="259"/>
      <c r="DQ36" s="259"/>
      <c r="DR36" s="259"/>
      <c r="DS36" s="259"/>
      <c r="DT36" s="259"/>
      <c r="DU36" s="259"/>
    </row>
    <row r="37" spans="2:125" ht="13.2" x14ac:dyDescent="0.2">
      <c r="DU37" s="259"/>
    </row>
    <row r="38" spans="2:125" ht="13.2" x14ac:dyDescent="0.2">
      <c r="DT38" s="259"/>
      <c r="DU38" s="259"/>
    </row>
    <row r="39" spans="2:125" ht="13.2" x14ac:dyDescent="0.2"/>
    <row r="40" spans="2:125" ht="13.2" x14ac:dyDescent="0.2">
      <c r="DH40" s="259"/>
    </row>
    <row r="41" spans="2:125" ht="13.2" x14ac:dyDescent="0.2">
      <c r="DE41" s="259"/>
    </row>
    <row r="42" spans="2:125" ht="13.2" x14ac:dyDescent="0.2">
      <c r="DG42" s="259"/>
      <c r="DJ42" s="259"/>
    </row>
    <row r="43" spans="2:125" ht="13.2" x14ac:dyDescent="0.2">
      <c r="Q43" s="259"/>
      <c r="R43" s="259"/>
      <c r="S43" s="259"/>
      <c r="T43" s="259"/>
      <c r="U43" s="259"/>
      <c r="V43" s="259"/>
      <c r="W43" s="259"/>
      <c r="X43" s="259"/>
      <c r="Y43" s="259"/>
      <c r="Z43" s="259"/>
      <c r="AA43" s="259"/>
      <c r="AB43" s="259"/>
      <c r="AC43" s="259"/>
      <c r="AD43" s="259"/>
      <c r="AE43" s="259"/>
      <c r="AF43" s="259"/>
      <c r="AG43" s="259"/>
      <c r="AH43" s="259"/>
      <c r="AI43" s="259"/>
      <c r="AJ43" s="259"/>
      <c r="AK43" s="259"/>
      <c r="AL43" s="259"/>
      <c r="AM43" s="259"/>
      <c r="AN43" s="259"/>
      <c r="AO43" s="259"/>
      <c r="AP43" s="259"/>
      <c r="AQ43" s="259"/>
      <c r="AR43" s="259"/>
      <c r="AS43" s="259"/>
      <c r="AT43" s="259"/>
      <c r="AU43" s="259"/>
      <c r="AV43" s="259"/>
      <c r="AW43" s="259"/>
      <c r="AX43" s="259"/>
      <c r="AY43" s="259"/>
      <c r="AZ43" s="259"/>
      <c r="BA43" s="259"/>
      <c r="BB43" s="259"/>
      <c r="BC43" s="259"/>
      <c r="BD43" s="259"/>
      <c r="BE43" s="259"/>
      <c r="BF43" s="259"/>
      <c r="BG43" s="259"/>
      <c r="BH43" s="259"/>
      <c r="BI43" s="259"/>
      <c r="BJ43" s="259"/>
      <c r="BK43" s="259"/>
      <c r="BL43" s="259"/>
      <c r="BM43" s="259"/>
      <c r="BN43" s="259"/>
      <c r="BO43" s="259"/>
      <c r="BP43" s="259"/>
      <c r="BQ43" s="259"/>
      <c r="BR43" s="259"/>
      <c r="BS43" s="259"/>
      <c r="BT43" s="259"/>
      <c r="BU43" s="259"/>
      <c r="BV43" s="259"/>
      <c r="BW43" s="259"/>
      <c r="BX43" s="259"/>
      <c r="BY43" s="259"/>
      <c r="BZ43" s="259"/>
      <c r="CA43" s="259"/>
      <c r="CB43" s="259"/>
      <c r="CC43" s="259"/>
      <c r="CD43" s="259"/>
      <c r="CE43" s="259"/>
      <c r="CF43" s="259"/>
      <c r="CG43" s="259"/>
      <c r="CH43" s="259"/>
      <c r="CI43" s="259"/>
      <c r="CJ43" s="259"/>
      <c r="CK43" s="259"/>
      <c r="CL43" s="259"/>
      <c r="CM43" s="259"/>
      <c r="CN43" s="259"/>
      <c r="CO43" s="259"/>
      <c r="CP43" s="259"/>
      <c r="CQ43" s="259"/>
      <c r="CR43" s="259"/>
      <c r="CS43" s="259"/>
      <c r="CT43" s="259"/>
      <c r="CU43" s="259"/>
      <c r="CV43" s="259"/>
      <c r="CW43" s="259"/>
      <c r="CX43" s="259"/>
      <c r="CY43" s="259"/>
      <c r="CZ43" s="259"/>
      <c r="DA43" s="259"/>
      <c r="DB43" s="259"/>
      <c r="DC43" s="259"/>
      <c r="DD43" s="259"/>
      <c r="DF43" s="259"/>
      <c r="DI43" s="259"/>
      <c r="DK43" s="259"/>
      <c r="DL43" s="259"/>
      <c r="DM43" s="259"/>
      <c r="DN43" s="259"/>
      <c r="DO43" s="259"/>
      <c r="DP43" s="259"/>
      <c r="DQ43" s="259"/>
      <c r="DR43" s="259"/>
      <c r="DS43" s="259"/>
      <c r="DT43" s="259"/>
      <c r="DU43" s="259"/>
    </row>
    <row r="44" spans="2:125" ht="13.2" x14ac:dyDescent="0.2">
      <c r="DU44" s="259"/>
    </row>
    <row r="45" spans="2:125" ht="13.2" x14ac:dyDescent="0.2"/>
    <row r="46" spans="2:125" ht="13.2" x14ac:dyDescent="0.2"/>
    <row r="47" spans="2:125" ht="13.2" x14ac:dyDescent="0.2"/>
    <row r="48" spans="2:125" ht="13.2" x14ac:dyDescent="0.2">
      <c r="DT48" s="259"/>
      <c r="DU48" s="259"/>
    </row>
    <row r="49" spans="120:125" ht="13.2" x14ac:dyDescent="0.2">
      <c r="DU49" s="259"/>
    </row>
    <row r="50" spans="120:125" ht="13.2" x14ac:dyDescent="0.2">
      <c r="DU50" s="259"/>
    </row>
    <row r="51" spans="120:125" ht="13.2" x14ac:dyDescent="0.2">
      <c r="DP51" s="259"/>
      <c r="DQ51" s="259"/>
      <c r="DR51" s="259"/>
      <c r="DS51" s="259"/>
      <c r="DT51" s="259"/>
      <c r="DU51" s="259"/>
    </row>
    <row r="52" spans="120:125" ht="13.2" x14ac:dyDescent="0.2"/>
    <row r="53" spans="120:125" ht="13.2" x14ac:dyDescent="0.2"/>
    <row r="54" spans="120:125" ht="13.2" x14ac:dyDescent="0.2">
      <c r="DU54" s="259"/>
    </row>
    <row r="55" spans="120:125" ht="13.2" x14ac:dyDescent="0.2"/>
    <row r="56" spans="120:125" ht="13.2" x14ac:dyDescent="0.2"/>
    <row r="57" spans="120:125" ht="13.2" x14ac:dyDescent="0.2"/>
    <row r="58" spans="120:125" ht="13.2" x14ac:dyDescent="0.2">
      <c r="DU58" s="259"/>
    </row>
    <row r="59" spans="120:125" ht="13.2" x14ac:dyDescent="0.2"/>
    <row r="60" spans="120:125" ht="13.2" x14ac:dyDescent="0.2"/>
    <row r="61" spans="120:125" ht="13.2" x14ac:dyDescent="0.2"/>
    <row r="62" spans="120:125" ht="13.2" x14ac:dyDescent="0.2"/>
    <row r="63" spans="120:125" ht="13.2" x14ac:dyDescent="0.2">
      <c r="DU63" s="259"/>
    </row>
    <row r="64" spans="120:125" ht="13.2" x14ac:dyDescent="0.2">
      <c r="DT64" s="259"/>
      <c r="DU64" s="259"/>
    </row>
    <row r="65" spans="123:125" ht="13.2" x14ac:dyDescent="0.2"/>
    <row r="66" spans="123:125" ht="13.2" x14ac:dyDescent="0.2"/>
    <row r="67" spans="123:125" ht="13.2" x14ac:dyDescent="0.2"/>
    <row r="68" spans="123:125" ht="13.2" x14ac:dyDescent="0.2"/>
    <row r="69" spans="123:125" ht="13.2" x14ac:dyDescent="0.2">
      <c r="DS69" s="259"/>
      <c r="DT69" s="259"/>
      <c r="DU69" s="259"/>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59"/>
    </row>
    <row r="83" spans="116:125" ht="13.2" x14ac:dyDescent="0.2">
      <c r="DM83" s="259"/>
      <c r="DN83" s="259"/>
      <c r="DO83" s="259"/>
      <c r="DP83" s="259"/>
      <c r="DQ83" s="259"/>
      <c r="DR83" s="259"/>
      <c r="DS83" s="259"/>
      <c r="DT83" s="259"/>
      <c r="DU83" s="259"/>
    </row>
    <row r="84" spans="116:125" ht="13.2" x14ac:dyDescent="0.2"/>
    <row r="85" spans="116:125" ht="13.2" x14ac:dyDescent="0.2"/>
    <row r="86" spans="116:125" ht="13.2" x14ac:dyDescent="0.2"/>
    <row r="87" spans="116:125" ht="13.2" x14ac:dyDescent="0.2"/>
    <row r="88" spans="116:125" ht="13.2" x14ac:dyDescent="0.2">
      <c r="DU88" s="259"/>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59"/>
      <c r="DT94" s="259"/>
      <c r="DU94" s="259"/>
    </row>
    <row r="95" spans="116:125" ht="13.5" customHeight="1" x14ac:dyDescent="0.2">
      <c r="DU95" s="259"/>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59"/>
    </row>
    <row r="102" spans="124:125" ht="13.5" customHeight="1" x14ac:dyDescent="0.2"/>
    <row r="103" spans="124:125" ht="13.5" customHeight="1" x14ac:dyDescent="0.2"/>
    <row r="104" spans="124:125" ht="13.5" customHeight="1" x14ac:dyDescent="0.2">
      <c r="DT104" s="259"/>
      <c r="DU104" s="259"/>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59" t="s">
        <v>472</v>
      </c>
    </row>
    <row r="121" spans="125:125" ht="13.5" hidden="1" customHeight="1" x14ac:dyDescent="0.2">
      <c r="DU121" s="259"/>
    </row>
  </sheetData>
  <sheetProtection algorithmName="SHA-512" hashValue="82uH3NQ88aCgBUFqU0pT1bByoIlYJum5SvgL7SoYWIe9sJKpejPUij1KSgg1fDr7wbEonXuqxkC/GWZ/dQtUrw==" saltValue="LSUR8F1DqIshtT6pzR80lw==" spinCount="100000" sheet="1" objects="1" scenarios="1"/>
  <dataConsolidate/>
  <phoneticPr fontId="2"/>
  <printOptions horizontalCentered="1" verticalCentered="1"/>
  <pageMargins left="0" right="0" top="0.19685039370078741" bottom="0" header="0.39370078740157483" footer="0"/>
  <pageSetup paperSize="9" scale="39" orientation="landscape"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78" zoomScaleNormal="100" zoomScaleSheetLayoutView="55" workbookViewId="0"/>
  </sheetViews>
  <sheetFormatPr defaultColWidth="0" defaultRowHeight="13.5" customHeight="1" zeroHeight="1" x14ac:dyDescent="0.2"/>
  <cols>
    <col min="1" max="125" width="2.44140625" style="260" customWidth="1"/>
    <col min="126" max="142" width="0" style="259" hidden="1" customWidth="1"/>
    <col min="143" max="16384" width="9" style="259" hidden="1"/>
  </cols>
  <sheetData>
    <row r="1" spans="1:125" ht="13.5" customHeight="1" x14ac:dyDescent="0.2">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c r="AI1" s="259"/>
      <c r="AJ1" s="259"/>
      <c r="AK1" s="259"/>
      <c r="AL1" s="259"/>
      <c r="AM1" s="259"/>
      <c r="AN1" s="259"/>
      <c r="AO1" s="259"/>
      <c r="AP1" s="259"/>
      <c r="AQ1" s="259"/>
      <c r="AR1" s="259"/>
      <c r="AS1" s="259"/>
      <c r="AT1" s="259"/>
      <c r="AU1" s="259"/>
      <c r="AV1" s="259"/>
      <c r="AW1" s="259"/>
      <c r="AX1" s="259"/>
      <c r="AY1" s="259"/>
      <c r="AZ1" s="259"/>
      <c r="BA1" s="259"/>
      <c r="BB1" s="259"/>
      <c r="BC1" s="259"/>
      <c r="BD1" s="259"/>
      <c r="BE1" s="259"/>
      <c r="BF1" s="259"/>
      <c r="BG1" s="259"/>
      <c r="BH1" s="259"/>
      <c r="BI1" s="259"/>
      <c r="BJ1" s="259"/>
      <c r="BK1" s="259"/>
      <c r="BL1" s="259"/>
      <c r="BM1" s="259"/>
      <c r="BN1" s="259"/>
      <c r="BO1" s="259"/>
      <c r="BP1" s="259"/>
      <c r="BQ1" s="259"/>
      <c r="BR1" s="259"/>
      <c r="BS1" s="259"/>
      <c r="BT1" s="259"/>
      <c r="BU1" s="259"/>
      <c r="BV1" s="259"/>
      <c r="BW1" s="259"/>
      <c r="BX1" s="259"/>
      <c r="BY1" s="259"/>
      <c r="BZ1" s="259"/>
      <c r="CA1" s="259"/>
      <c r="CB1" s="259"/>
      <c r="CC1" s="259"/>
      <c r="CD1" s="259"/>
      <c r="CE1" s="259"/>
      <c r="CF1" s="259"/>
      <c r="CG1" s="259"/>
      <c r="CH1" s="259"/>
      <c r="CI1" s="259"/>
      <c r="CJ1" s="259"/>
      <c r="CK1" s="259"/>
      <c r="CL1" s="259"/>
      <c r="CM1" s="259"/>
      <c r="CN1" s="259"/>
      <c r="CO1" s="259"/>
      <c r="CP1" s="259"/>
      <c r="CQ1" s="259"/>
      <c r="CR1" s="259"/>
      <c r="CS1" s="259"/>
      <c r="CT1" s="259"/>
      <c r="CU1" s="259"/>
      <c r="CV1" s="259"/>
      <c r="CW1" s="259"/>
      <c r="CX1" s="259"/>
      <c r="CY1" s="259"/>
      <c r="CZ1" s="259"/>
      <c r="DA1" s="259"/>
      <c r="DB1" s="259"/>
      <c r="DC1" s="259"/>
      <c r="DD1" s="259"/>
      <c r="DE1" s="259"/>
      <c r="DF1" s="259"/>
      <c r="DG1" s="259"/>
      <c r="DH1" s="259"/>
      <c r="DI1" s="259"/>
      <c r="DJ1" s="259"/>
      <c r="DK1" s="259"/>
      <c r="DL1" s="259"/>
      <c r="DM1" s="259"/>
      <c r="DN1" s="259"/>
      <c r="DO1" s="259"/>
      <c r="DP1" s="259"/>
      <c r="DQ1" s="259"/>
      <c r="DR1" s="259"/>
      <c r="DS1" s="259"/>
      <c r="DT1" s="259"/>
      <c r="DU1" s="259"/>
    </row>
    <row r="2" spans="1:125" ht="13.2" x14ac:dyDescent="0.2">
      <c r="B2" s="259"/>
      <c r="T2" s="259"/>
    </row>
    <row r="3" spans="1:125" ht="13.2" x14ac:dyDescent="0.2">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c r="AI3" s="259"/>
      <c r="AJ3" s="259"/>
      <c r="AK3" s="259"/>
      <c r="AL3" s="259"/>
      <c r="AM3" s="259"/>
      <c r="AN3" s="259"/>
      <c r="AO3" s="259"/>
      <c r="AP3" s="259"/>
      <c r="AQ3" s="259"/>
      <c r="AR3" s="259"/>
      <c r="AS3" s="259"/>
      <c r="AT3" s="259"/>
      <c r="AU3" s="259"/>
      <c r="AV3" s="259"/>
      <c r="AW3" s="259"/>
      <c r="AX3" s="259"/>
      <c r="AY3" s="259"/>
      <c r="AZ3" s="259"/>
      <c r="BA3" s="259"/>
      <c r="BB3" s="259"/>
      <c r="BC3" s="259"/>
      <c r="BD3" s="259"/>
      <c r="BE3" s="259"/>
      <c r="BF3" s="259"/>
      <c r="BG3" s="259"/>
      <c r="BH3" s="259"/>
      <c r="BI3" s="259"/>
      <c r="BJ3" s="259"/>
      <c r="BK3" s="259"/>
      <c r="BL3" s="259"/>
      <c r="BM3" s="259"/>
      <c r="BN3" s="259"/>
      <c r="BO3" s="259"/>
      <c r="BP3" s="259"/>
      <c r="BQ3" s="259"/>
      <c r="BR3" s="259"/>
      <c r="BS3" s="259"/>
      <c r="BT3" s="259"/>
      <c r="BU3" s="259"/>
      <c r="BV3" s="259"/>
      <c r="BW3" s="259"/>
      <c r="BX3" s="259"/>
      <c r="BY3" s="259"/>
      <c r="BZ3" s="259"/>
      <c r="CA3" s="259"/>
      <c r="CB3" s="259"/>
      <c r="CC3" s="259"/>
      <c r="CD3" s="259"/>
      <c r="CE3" s="259"/>
      <c r="CF3" s="259"/>
      <c r="CG3" s="259"/>
      <c r="CH3" s="259"/>
      <c r="CI3" s="259"/>
      <c r="CJ3" s="259"/>
      <c r="CK3" s="259"/>
      <c r="CL3" s="259"/>
      <c r="CM3" s="259"/>
      <c r="CN3" s="259"/>
      <c r="CO3" s="259"/>
      <c r="CP3" s="259"/>
      <c r="CQ3" s="259"/>
      <c r="CR3" s="259"/>
      <c r="CS3" s="259"/>
      <c r="CT3" s="259"/>
      <c r="CU3" s="259"/>
      <c r="CV3" s="259"/>
      <c r="CW3" s="259"/>
      <c r="CX3" s="259"/>
      <c r="CY3" s="259"/>
      <c r="CZ3" s="259"/>
      <c r="DA3" s="259"/>
      <c r="DB3" s="259"/>
      <c r="DC3" s="259"/>
      <c r="DD3" s="259"/>
      <c r="DE3" s="259"/>
      <c r="DF3" s="259"/>
      <c r="DG3" s="259"/>
      <c r="DH3" s="259"/>
      <c r="DI3" s="259"/>
      <c r="DJ3" s="259"/>
      <c r="DK3" s="259"/>
      <c r="DL3" s="259"/>
      <c r="DM3" s="259"/>
      <c r="DN3" s="259"/>
      <c r="DO3" s="259"/>
      <c r="DP3" s="259"/>
      <c r="DQ3" s="259"/>
      <c r="DR3" s="259"/>
      <c r="DS3" s="259"/>
      <c r="DT3" s="259"/>
      <c r="DU3" s="259"/>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59"/>
      <c r="G33" s="259"/>
      <c r="I33" s="259"/>
    </row>
    <row r="34" spans="2:125" ht="13.2" x14ac:dyDescent="0.2">
      <c r="C34" s="259"/>
      <c r="P34" s="259"/>
      <c r="R34" s="259"/>
      <c r="U34" s="259"/>
    </row>
    <row r="35" spans="2:125" ht="13.2" x14ac:dyDescent="0.2">
      <c r="D35" s="259"/>
      <c r="E35" s="259"/>
      <c r="T35" s="259"/>
      <c r="W35" s="259"/>
      <c r="X35" s="259"/>
      <c r="Y35" s="259"/>
      <c r="Z35" s="259"/>
      <c r="AA35" s="259"/>
      <c r="AB35" s="259"/>
      <c r="AC35" s="259"/>
      <c r="AD35" s="259"/>
      <c r="AE35" s="259"/>
      <c r="AF35" s="259"/>
      <c r="AG35" s="259"/>
      <c r="AH35" s="259"/>
      <c r="AI35" s="259"/>
      <c r="AJ35" s="259"/>
      <c r="AK35" s="259"/>
      <c r="AL35" s="259"/>
      <c r="AM35" s="259"/>
      <c r="AN35" s="259"/>
      <c r="AO35" s="259"/>
      <c r="AP35" s="259"/>
      <c r="AQ35" s="259"/>
      <c r="AR35" s="259"/>
      <c r="AS35" s="259"/>
      <c r="AT35" s="259"/>
      <c r="AU35" s="259"/>
      <c r="AV35" s="259"/>
      <c r="AW35" s="259"/>
      <c r="AX35" s="259"/>
      <c r="AY35" s="259"/>
      <c r="AZ35" s="259"/>
      <c r="BA35" s="259"/>
      <c r="BB35" s="259"/>
      <c r="BC35" s="259"/>
      <c r="BD35" s="259"/>
      <c r="BE35" s="259"/>
      <c r="BF35" s="259"/>
      <c r="BG35" s="259"/>
      <c r="BH35" s="259"/>
      <c r="BI35" s="259"/>
      <c r="BJ35" s="259"/>
      <c r="BK35" s="259"/>
      <c r="BL35" s="259"/>
      <c r="BM35" s="259"/>
      <c r="BN35" s="259"/>
      <c r="BO35" s="259"/>
      <c r="BP35" s="259"/>
      <c r="BQ35" s="259"/>
      <c r="BR35" s="259"/>
      <c r="BS35" s="259"/>
      <c r="BT35" s="259"/>
      <c r="BU35" s="259"/>
      <c r="BV35" s="259"/>
      <c r="BW35" s="259"/>
      <c r="BX35" s="259"/>
      <c r="BY35" s="259"/>
      <c r="BZ35" s="259"/>
      <c r="CA35" s="259"/>
      <c r="CB35" s="259"/>
      <c r="CC35" s="259"/>
      <c r="CD35" s="259"/>
      <c r="CE35" s="259"/>
      <c r="CF35" s="259"/>
      <c r="CG35" s="259"/>
      <c r="CH35" s="259"/>
      <c r="CI35" s="259"/>
      <c r="CJ35" s="259"/>
      <c r="CK35" s="259"/>
      <c r="CL35" s="259"/>
      <c r="CM35" s="259"/>
      <c r="CN35" s="259"/>
      <c r="CO35" s="259"/>
      <c r="CP35" s="259"/>
      <c r="CQ35" s="259"/>
      <c r="CR35" s="259"/>
      <c r="CS35" s="259"/>
      <c r="CT35" s="259"/>
      <c r="CU35" s="259"/>
      <c r="CV35" s="259"/>
      <c r="CW35" s="259"/>
      <c r="CX35" s="259"/>
      <c r="CY35" s="259"/>
      <c r="CZ35" s="259"/>
      <c r="DA35" s="259"/>
      <c r="DB35" s="259"/>
      <c r="DC35" s="259"/>
      <c r="DD35" s="259"/>
      <c r="DE35" s="259"/>
      <c r="DF35" s="259"/>
      <c r="DG35" s="259"/>
      <c r="DH35" s="259"/>
      <c r="DI35" s="259"/>
      <c r="DJ35" s="259"/>
      <c r="DK35" s="259"/>
      <c r="DL35" s="259"/>
      <c r="DM35" s="259"/>
      <c r="DN35" s="259"/>
      <c r="DO35" s="259"/>
      <c r="DP35" s="259"/>
      <c r="DQ35" s="259"/>
      <c r="DR35" s="259"/>
      <c r="DS35" s="259"/>
      <c r="DT35" s="259"/>
      <c r="DU35" s="259"/>
    </row>
    <row r="36" spans="2:125" ht="13.2" x14ac:dyDescent="0.2">
      <c r="F36" s="259"/>
      <c r="H36" s="259"/>
      <c r="J36" s="259"/>
      <c r="K36" s="259"/>
      <c r="L36" s="259"/>
      <c r="M36" s="259"/>
      <c r="N36" s="259"/>
      <c r="O36" s="259"/>
      <c r="Q36" s="259"/>
      <c r="S36" s="259"/>
      <c r="V36" s="259"/>
    </row>
    <row r="37" spans="2:125" ht="13.2" x14ac:dyDescent="0.2"/>
    <row r="38" spans="2:125" ht="13.2" x14ac:dyDescent="0.2"/>
    <row r="39" spans="2:125" ht="13.2" x14ac:dyDescent="0.2"/>
    <row r="40" spans="2:125" ht="13.2" x14ac:dyDescent="0.2">
      <c r="U40" s="259"/>
    </row>
    <row r="41" spans="2:125" ht="13.2" x14ac:dyDescent="0.2">
      <c r="R41" s="259"/>
    </row>
    <row r="42" spans="2:125" ht="13.2" x14ac:dyDescent="0.2">
      <c r="T42" s="259"/>
      <c r="W42" s="259"/>
      <c r="X42" s="259"/>
      <c r="Y42" s="259"/>
      <c r="Z42" s="259"/>
      <c r="AA42" s="259"/>
      <c r="AB42" s="259"/>
      <c r="AC42" s="259"/>
      <c r="AD42" s="259"/>
      <c r="AE42" s="259"/>
      <c r="AF42" s="259"/>
      <c r="AG42" s="259"/>
      <c r="AH42" s="259"/>
      <c r="AI42" s="259"/>
      <c r="AJ42" s="259"/>
      <c r="AK42" s="259"/>
      <c r="AL42" s="259"/>
      <c r="AM42" s="259"/>
      <c r="AN42" s="259"/>
      <c r="AO42" s="259"/>
      <c r="AP42" s="259"/>
      <c r="AQ42" s="259"/>
      <c r="AR42" s="259"/>
      <c r="AS42" s="259"/>
      <c r="AT42" s="259"/>
      <c r="AU42" s="259"/>
      <c r="AV42" s="259"/>
      <c r="AW42" s="259"/>
      <c r="AX42" s="259"/>
      <c r="AY42" s="259"/>
      <c r="AZ42" s="259"/>
      <c r="BA42" s="259"/>
      <c r="BB42" s="259"/>
      <c r="BC42" s="259"/>
      <c r="BD42" s="259"/>
      <c r="BE42" s="259"/>
      <c r="BF42" s="259"/>
      <c r="BG42" s="259"/>
      <c r="BH42" s="259"/>
      <c r="BI42" s="259"/>
      <c r="BJ42" s="259"/>
      <c r="BK42" s="259"/>
      <c r="BL42" s="259"/>
      <c r="BM42" s="259"/>
      <c r="BN42" s="259"/>
      <c r="BO42" s="259"/>
      <c r="BP42" s="259"/>
      <c r="BQ42" s="259"/>
      <c r="BR42" s="259"/>
      <c r="BS42" s="259"/>
      <c r="BT42" s="259"/>
      <c r="BU42" s="259"/>
      <c r="BV42" s="259"/>
      <c r="BW42" s="259"/>
      <c r="BX42" s="259"/>
      <c r="BY42" s="259"/>
      <c r="BZ42" s="259"/>
      <c r="CA42" s="259"/>
      <c r="CB42" s="259"/>
      <c r="CC42" s="259"/>
      <c r="CD42" s="259"/>
      <c r="CE42" s="259"/>
      <c r="CF42" s="259"/>
      <c r="CG42" s="259"/>
      <c r="CH42" s="259"/>
      <c r="CI42" s="259"/>
      <c r="CJ42" s="259"/>
      <c r="CK42" s="259"/>
      <c r="CL42" s="259"/>
      <c r="CM42" s="259"/>
      <c r="CN42" s="259"/>
      <c r="CO42" s="259"/>
      <c r="CP42" s="259"/>
      <c r="CQ42" s="259"/>
      <c r="CR42" s="259"/>
      <c r="CS42" s="259"/>
      <c r="CT42" s="259"/>
      <c r="CU42" s="259"/>
      <c r="CV42" s="259"/>
      <c r="CW42" s="259"/>
      <c r="CX42" s="259"/>
      <c r="CY42" s="259"/>
      <c r="CZ42" s="259"/>
      <c r="DA42" s="259"/>
      <c r="DB42" s="259"/>
      <c r="DC42" s="259"/>
      <c r="DD42" s="259"/>
      <c r="DE42" s="259"/>
      <c r="DF42" s="259"/>
      <c r="DG42" s="259"/>
      <c r="DH42" s="259"/>
      <c r="DI42" s="259"/>
      <c r="DJ42" s="259"/>
      <c r="DK42" s="259"/>
      <c r="DL42" s="259"/>
      <c r="DM42" s="259"/>
      <c r="DN42" s="259"/>
      <c r="DO42" s="259"/>
      <c r="DP42" s="259"/>
      <c r="DQ42" s="259"/>
      <c r="DR42" s="259"/>
      <c r="DS42" s="259"/>
      <c r="DT42" s="259"/>
      <c r="DU42" s="259"/>
    </row>
    <row r="43" spans="2:125" ht="13.2" x14ac:dyDescent="0.2">
      <c r="Q43" s="259"/>
      <c r="S43" s="259"/>
      <c r="V43" s="259"/>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60" t="s">
        <v>472</v>
      </c>
    </row>
  </sheetData>
  <sheetProtection algorithmName="SHA-512" hashValue="K+LRCWa579R2tDLoLWt9SAvB5RXC/kRLv6CcZdwpCdGNGyJYaY0n02ijCKvOMO8BnolMTiAjfxzi3COla8yTRA==" saltValue="IU/S9Qs3ruqlX8ss1kDGZw==" spinCount="100000" sheet="1" objects="1" scenarios="1"/>
  <dataConsolidate/>
  <phoneticPr fontId="2"/>
  <printOptions horizontalCentered="1" verticalCentered="1"/>
  <pageMargins left="0" right="0" top="0.19685039370078741" bottom="0" header="0.39370078740157483" footer="0"/>
  <pageSetup paperSize="9" scale="39" orientation="landscape"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topLeftCell="J32" zoomScaleSheetLayoutView="100" workbookViewId="0"/>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522</v>
      </c>
      <c r="G46" s="8" t="s">
        <v>523</v>
      </c>
      <c r="H46" s="8" t="s">
        <v>524</v>
      </c>
      <c r="I46" s="8" t="s">
        <v>525</v>
      </c>
      <c r="J46" s="9" t="s">
        <v>526</v>
      </c>
    </row>
    <row r="47" spans="2:10" ht="57.75" customHeight="1" x14ac:dyDescent="0.2">
      <c r="B47" s="10"/>
      <c r="C47" s="1175" t="s">
        <v>3</v>
      </c>
      <c r="D47" s="1175"/>
      <c r="E47" s="1176"/>
      <c r="F47" s="11">
        <v>24.37</v>
      </c>
      <c r="G47" s="12">
        <v>23.29</v>
      </c>
      <c r="H47" s="12">
        <v>21.46</v>
      </c>
      <c r="I47" s="12">
        <v>22.03</v>
      </c>
      <c r="J47" s="13">
        <v>30.89</v>
      </c>
    </row>
    <row r="48" spans="2:10" ht="57.75" customHeight="1" x14ac:dyDescent="0.2">
      <c r="B48" s="14"/>
      <c r="C48" s="1177" t="s">
        <v>4</v>
      </c>
      <c r="D48" s="1177"/>
      <c r="E48" s="1178"/>
      <c r="F48" s="15">
        <v>3.53</v>
      </c>
      <c r="G48" s="16">
        <v>3.57</v>
      </c>
      <c r="H48" s="16">
        <v>2.77</v>
      </c>
      <c r="I48" s="16">
        <v>4.12</v>
      </c>
      <c r="J48" s="17">
        <v>3.17</v>
      </c>
    </row>
    <row r="49" spans="2:10" ht="57.75" customHeight="1" thickBot="1" x14ac:dyDescent="0.25">
      <c r="B49" s="18"/>
      <c r="C49" s="1179" t="s">
        <v>5</v>
      </c>
      <c r="D49" s="1179"/>
      <c r="E49" s="1180"/>
      <c r="F49" s="19">
        <v>1.1499999999999999</v>
      </c>
      <c r="G49" s="20">
        <v>0.52</v>
      </c>
      <c r="H49" s="20" t="s">
        <v>527</v>
      </c>
      <c r="I49" s="20">
        <v>1.33</v>
      </c>
      <c r="J49" s="21">
        <v>21.85</v>
      </c>
    </row>
    <row r="50" spans="2:10" ht="13.2" x14ac:dyDescent="0.2"/>
  </sheetData>
  <sheetProtection algorithmName="SHA-512" hashValue="7jeHVJGYUZb3CpLOI2WC4TKT/+emFtRFsq50ulu0TJYftMYJTUzIVSLhqFrlkTX2OTKl+gYYB3+po62Zxx5vxQ==" saltValue="GFVG4zkmUuNuLESBLB5Jq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1" orientation="landscape"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K19" zoomScaleSheetLayoutView="100" workbookViewId="0"/>
  </sheetViews>
  <sheetFormatPr defaultColWidth="0" defaultRowHeight="13.5"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522</v>
      </c>
      <c r="G33" s="29" t="s">
        <v>523</v>
      </c>
      <c r="H33" s="29" t="s">
        <v>524</v>
      </c>
      <c r="I33" s="29" t="s">
        <v>525</v>
      </c>
      <c r="J33" s="30" t="s">
        <v>526</v>
      </c>
      <c r="K33" s="22"/>
      <c r="L33" s="22"/>
      <c r="M33" s="22"/>
      <c r="N33" s="22"/>
      <c r="O33" s="22"/>
      <c r="P33" s="22"/>
    </row>
    <row r="34" spans="1:16" ht="39" customHeight="1" x14ac:dyDescent="0.2">
      <c r="A34" s="22"/>
      <c r="B34" s="31"/>
      <c r="C34" s="1187" t="s">
        <v>528</v>
      </c>
      <c r="D34" s="1187"/>
      <c r="E34" s="1188"/>
      <c r="F34" s="32">
        <v>3.52</v>
      </c>
      <c r="G34" s="33">
        <v>3.57</v>
      </c>
      <c r="H34" s="33">
        <v>2.77</v>
      </c>
      <c r="I34" s="33">
        <v>4.12</v>
      </c>
      <c r="J34" s="34">
        <v>3.17</v>
      </c>
      <c r="K34" s="22"/>
      <c r="L34" s="22"/>
      <c r="M34" s="22"/>
      <c r="N34" s="22"/>
      <c r="O34" s="22"/>
      <c r="P34" s="22"/>
    </row>
    <row r="35" spans="1:16" ht="39" customHeight="1" x14ac:dyDescent="0.2">
      <c r="A35" s="22"/>
      <c r="B35" s="35"/>
      <c r="C35" s="1181" t="s">
        <v>529</v>
      </c>
      <c r="D35" s="1182"/>
      <c r="E35" s="1183"/>
      <c r="F35" s="36">
        <v>0.06</v>
      </c>
      <c r="G35" s="37">
        <v>0.05</v>
      </c>
      <c r="H35" s="37">
        <v>7.0000000000000007E-2</v>
      </c>
      <c r="I35" s="37">
        <v>0.01</v>
      </c>
      <c r="J35" s="38">
        <v>0.24</v>
      </c>
      <c r="K35" s="22"/>
      <c r="L35" s="22"/>
      <c r="M35" s="22"/>
      <c r="N35" s="22"/>
      <c r="O35" s="22"/>
      <c r="P35" s="22"/>
    </row>
    <row r="36" spans="1:16" ht="39" customHeight="1" x14ac:dyDescent="0.2">
      <c r="A36" s="22"/>
      <c r="B36" s="35"/>
      <c r="C36" s="1181" t="s">
        <v>530</v>
      </c>
      <c r="D36" s="1182"/>
      <c r="E36" s="1183"/>
      <c r="F36" s="36">
        <v>0.15</v>
      </c>
      <c r="G36" s="37">
        <v>0.02</v>
      </c>
      <c r="H36" s="37">
        <v>7.0000000000000007E-2</v>
      </c>
      <c r="I36" s="37">
        <v>0.04</v>
      </c>
      <c r="J36" s="38">
        <v>0</v>
      </c>
      <c r="K36" s="22"/>
      <c r="L36" s="22"/>
      <c r="M36" s="22"/>
      <c r="N36" s="22"/>
      <c r="O36" s="22"/>
      <c r="P36" s="22"/>
    </row>
    <row r="37" spans="1:16" ht="39" customHeight="1" x14ac:dyDescent="0.2">
      <c r="A37" s="22"/>
      <c r="B37" s="35"/>
      <c r="C37" s="1181" t="s">
        <v>531</v>
      </c>
      <c r="D37" s="1182"/>
      <c r="E37" s="1183"/>
      <c r="F37" s="36">
        <v>0.04</v>
      </c>
      <c r="G37" s="37">
        <v>0</v>
      </c>
      <c r="H37" s="37">
        <v>0</v>
      </c>
      <c r="I37" s="37">
        <v>0.04</v>
      </c>
      <c r="J37" s="38">
        <v>0</v>
      </c>
      <c r="K37" s="22"/>
      <c r="L37" s="22"/>
      <c r="M37" s="22"/>
      <c r="N37" s="22"/>
      <c r="O37" s="22"/>
      <c r="P37" s="22"/>
    </row>
    <row r="38" spans="1:16" ht="39" customHeight="1" x14ac:dyDescent="0.2">
      <c r="A38" s="22"/>
      <c r="B38" s="35"/>
      <c r="C38" s="1181"/>
      <c r="D38" s="1182"/>
      <c r="E38" s="1183"/>
      <c r="F38" s="36"/>
      <c r="G38" s="37"/>
      <c r="H38" s="37"/>
      <c r="I38" s="37"/>
      <c r="J38" s="38"/>
      <c r="K38" s="22"/>
      <c r="L38" s="22"/>
      <c r="M38" s="22"/>
      <c r="N38" s="22"/>
      <c r="O38" s="22"/>
      <c r="P38" s="22"/>
    </row>
    <row r="39" spans="1:16" ht="39" customHeight="1" x14ac:dyDescent="0.2">
      <c r="A39" s="22"/>
      <c r="B39" s="35"/>
      <c r="C39" s="1181"/>
      <c r="D39" s="1182"/>
      <c r="E39" s="1183"/>
      <c r="F39" s="36"/>
      <c r="G39" s="37"/>
      <c r="H39" s="37"/>
      <c r="I39" s="37"/>
      <c r="J39" s="38"/>
      <c r="K39" s="22"/>
      <c r="L39" s="22"/>
      <c r="M39" s="22"/>
      <c r="N39" s="22"/>
      <c r="O39" s="22"/>
      <c r="P39" s="22"/>
    </row>
    <row r="40" spans="1:16" ht="39" customHeight="1" x14ac:dyDescent="0.2">
      <c r="A40" s="22"/>
      <c r="B40" s="35"/>
      <c r="C40" s="1181"/>
      <c r="D40" s="1182"/>
      <c r="E40" s="1183"/>
      <c r="F40" s="36"/>
      <c r="G40" s="37"/>
      <c r="H40" s="37"/>
      <c r="I40" s="37"/>
      <c r="J40" s="38"/>
      <c r="K40" s="22"/>
      <c r="L40" s="22"/>
      <c r="M40" s="22"/>
      <c r="N40" s="22"/>
      <c r="O40" s="22"/>
      <c r="P40" s="22"/>
    </row>
    <row r="41" spans="1:16" ht="39" customHeight="1" x14ac:dyDescent="0.2">
      <c r="A41" s="22"/>
      <c r="B41" s="35"/>
      <c r="C41" s="1181"/>
      <c r="D41" s="1182"/>
      <c r="E41" s="1183"/>
      <c r="F41" s="36"/>
      <c r="G41" s="37"/>
      <c r="H41" s="37"/>
      <c r="I41" s="37"/>
      <c r="J41" s="38"/>
      <c r="K41" s="22"/>
      <c r="L41" s="22"/>
      <c r="M41" s="22"/>
      <c r="N41" s="22"/>
      <c r="O41" s="22"/>
      <c r="P41" s="22"/>
    </row>
    <row r="42" spans="1:16" ht="39" customHeight="1" x14ac:dyDescent="0.2">
      <c r="A42" s="22"/>
      <c r="B42" s="39"/>
      <c r="C42" s="1181" t="s">
        <v>532</v>
      </c>
      <c r="D42" s="1182"/>
      <c r="E42" s="1183"/>
      <c r="F42" s="36" t="s">
        <v>483</v>
      </c>
      <c r="G42" s="37" t="s">
        <v>483</v>
      </c>
      <c r="H42" s="37" t="s">
        <v>483</v>
      </c>
      <c r="I42" s="37" t="s">
        <v>483</v>
      </c>
      <c r="J42" s="38" t="s">
        <v>483</v>
      </c>
      <c r="K42" s="22"/>
      <c r="L42" s="22"/>
      <c r="M42" s="22"/>
      <c r="N42" s="22"/>
      <c r="O42" s="22"/>
      <c r="P42" s="22"/>
    </row>
    <row r="43" spans="1:16" ht="39" customHeight="1" thickBot="1" x14ac:dyDescent="0.25">
      <c r="A43" s="22"/>
      <c r="B43" s="40"/>
      <c r="C43" s="1184" t="s">
        <v>533</v>
      </c>
      <c r="D43" s="1185"/>
      <c r="E43" s="1186"/>
      <c r="F43" s="41" t="s">
        <v>483</v>
      </c>
      <c r="G43" s="42" t="s">
        <v>483</v>
      </c>
      <c r="H43" s="42" t="s">
        <v>483</v>
      </c>
      <c r="I43" s="42" t="s">
        <v>483</v>
      </c>
      <c r="J43" s="43" t="s">
        <v>483</v>
      </c>
      <c r="K43" s="22"/>
      <c r="L43" s="22"/>
      <c r="M43" s="22"/>
      <c r="N43" s="22"/>
      <c r="O43" s="22"/>
      <c r="P43" s="22"/>
    </row>
    <row r="44" spans="1:16" ht="39" customHeight="1" x14ac:dyDescent="0.2">
      <c r="A44" s="22"/>
      <c r="B44" s="44"/>
      <c r="C44" s="45"/>
      <c r="D44" s="46"/>
      <c r="E44" s="46"/>
      <c r="F44" s="47"/>
      <c r="G44" s="47"/>
      <c r="H44" s="47"/>
      <c r="I44" s="47"/>
      <c r="J44" s="47"/>
      <c r="K44" s="22"/>
      <c r="L44" s="22"/>
      <c r="M44" s="22"/>
      <c r="N44" s="22"/>
      <c r="O44" s="22"/>
      <c r="P44" s="22"/>
    </row>
    <row r="45" spans="1:16" ht="16.2" x14ac:dyDescent="0.2">
      <c r="A45" s="22"/>
      <c r="B45" s="22"/>
      <c r="C45" s="22"/>
      <c r="D45" s="22"/>
      <c r="E45" s="22"/>
      <c r="F45" s="22"/>
      <c r="G45" s="22"/>
      <c r="H45" s="22"/>
      <c r="I45" s="22"/>
      <c r="J45" s="22"/>
      <c r="K45" s="22"/>
      <c r="L45" s="22"/>
      <c r="M45" s="22"/>
      <c r="N45" s="22"/>
      <c r="O45" s="22"/>
      <c r="P45" s="22"/>
    </row>
  </sheetData>
  <sheetProtection algorithmName="SHA-512" hashValue="9nUR+ZqKKV7oT8lhSHPsTwQ4SVJKoaCcdjnEFHW+HOq6wTN2xpmIocZHo4ohiNtDiHnVputGneaWyr1aDNv84w==" saltValue="Kucg2KFlMtgQRQgxU7LBG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topLeftCell="L1" zoomScaleSheetLayoutView="55" workbookViewId="0"/>
  </sheetViews>
  <sheetFormatPr defaultColWidth="0" defaultRowHeight="12.6" customHeight="1" zeroHeight="1" x14ac:dyDescent="0.2"/>
  <cols>
    <col min="1" max="1" width="6.6640625" style="49" customWidth="1"/>
    <col min="2" max="3" width="10.88671875" style="49" customWidth="1"/>
    <col min="4" max="4" width="10" style="49" customWidth="1"/>
    <col min="5" max="10" width="11" style="49" customWidth="1"/>
    <col min="11" max="15" width="13.109375" style="49" customWidth="1"/>
    <col min="16" max="21" width="11.44140625" style="49" customWidth="1"/>
    <col min="22" max="16384" width="0" style="49" hidden="1"/>
  </cols>
  <sheetData>
    <row r="1" spans="1:21" ht="13.5" customHeight="1" x14ac:dyDescent="0.2">
      <c r="A1" s="48"/>
      <c r="B1" s="48"/>
      <c r="C1" s="48"/>
      <c r="D1" s="48"/>
      <c r="E1" s="48"/>
      <c r="F1" s="48"/>
      <c r="G1" s="48"/>
      <c r="H1" s="48"/>
      <c r="I1" s="48"/>
      <c r="J1" s="48"/>
      <c r="K1" s="48"/>
      <c r="L1" s="48"/>
      <c r="M1" s="48"/>
      <c r="N1" s="48"/>
      <c r="O1" s="48"/>
      <c r="P1" s="48"/>
      <c r="Q1" s="48"/>
      <c r="R1" s="48"/>
      <c r="S1" s="48"/>
      <c r="T1" s="48"/>
      <c r="U1" s="48"/>
    </row>
    <row r="2" spans="1:21" ht="13.5" customHeight="1" x14ac:dyDescent="0.2">
      <c r="A2" s="48"/>
      <c r="B2" s="48"/>
      <c r="C2" s="48"/>
      <c r="D2" s="48"/>
      <c r="E2" s="48"/>
      <c r="F2" s="48"/>
      <c r="G2" s="48"/>
      <c r="H2" s="48"/>
      <c r="I2" s="48"/>
      <c r="J2" s="48"/>
      <c r="K2" s="48"/>
      <c r="L2" s="48"/>
      <c r="M2" s="48"/>
      <c r="N2" s="48"/>
      <c r="O2" s="48"/>
      <c r="P2" s="48"/>
      <c r="Q2" s="48"/>
      <c r="R2" s="48"/>
      <c r="S2" s="48"/>
      <c r="T2" s="48"/>
      <c r="U2" s="48"/>
    </row>
    <row r="3" spans="1:21" ht="13.5" customHeight="1" x14ac:dyDescent="0.2">
      <c r="A3" s="48"/>
      <c r="B3" s="48"/>
      <c r="C3" s="48"/>
      <c r="D3" s="48"/>
      <c r="E3" s="48"/>
      <c r="F3" s="48"/>
      <c r="G3" s="48"/>
      <c r="H3" s="48"/>
      <c r="I3" s="48"/>
      <c r="J3" s="48"/>
      <c r="K3" s="48"/>
      <c r="L3" s="48"/>
      <c r="M3" s="48"/>
      <c r="N3" s="48"/>
      <c r="O3" s="48"/>
      <c r="P3" s="48"/>
      <c r="Q3" s="48"/>
      <c r="R3" s="48"/>
      <c r="S3" s="48"/>
      <c r="T3" s="48"/>
      <c r="U3" s="48"/>
    </row>
    <row r="4" spans="1:21" ht="13.5" customHeight="1" x14ac:dyDescent="0.2">
      <c r="A4" s="48"/>
      <c r="B4" s="48"/>
      <c r="C4" s="48"/>
      <c r="D4" s="48"/>
      <c r="E4" s="48"/>
      <c r="F4" s="48"/>
      <c r="G4" s="48"/>
      <c r="H4" s="48"/>
      <c r="I4" s="48"/>
      <c r="J4" s="48"/>
      <c r="K4" s="48"/>
      <c r="L4" s="48"/>
      <c r="M4" s="48"/>
      <c r="N4" s="48"/>
      <c r="O4" s="48"/>
      <c r="P4" s="48"/>
      <c r="Q4" s="48"/>
      <c r="R4" s="48"/>
      <c r="S4" s="48"/>
      <c r="T4" s="48"/>
      <c r="U4" s="48"/>
    </row>
    <row r="5" spans="1:21" ht="13.5" customHeight="1" x14ac:dyDescent="0.2">
      <c r="A5" s="48"/>
      <c r="B5" s="48"/>
      <c r="C5" s="48"/>
      <c r="D5" s="48"/>
      <c r="E5" s="48"/>
      <c r="F5" s="48"/>
      <c r="G5" s="48"/>
      <c r="H5" s="48"/>
      <c r="I5" s="48"/>
      <c r="J5" s="48"/>
      <c r="K5" s="48"/>
      <c r="L5" s="48"/>
      <c r="M5" s="48"/>
      <c r="N5" s="48"/>
      <c r="O5" s="48"/>
      <c r="P5" s="48"/>
      <c r="Q5" s="48"/>
      <c r="R5" s="48"/>
      <c r="S5" s="48"/>
      <c r="T5" s="48"/>
      <c r="U5" s="48"/>
    </row>
    <row r="6" spans="1:21" ht="13.5" customHeight="1" x14ac:dyDescent="0.2">
      <c r="A6" s="48"/>
      <c r="B6" s="48"/>
      <c r="C6" s="48"/>
      <c r="D6" s="48"/>
      <c r="E6" s="48"/>
      <c r="F6" s="48"/>
      <c r="G6" s="48"/>
      <c r="H6" s="48"/>
      <c r="I6" s="48"/>
      <c r="J6" s="48"/>
      <c r="K6" s="48"/>
      <c r="L6" s="48"/>
      <c r="M6" s="48"/>
      <c r="N6" s="48"/>
      <c r="O6" s="48"/>
      <c r="P6" s="48"/>
      <c r="Q6" s="48"/>
      <c r="R6" s="48"/>
      <c r="S6" s="48"/>
      <c r="T6" s="48"/>
      <c r="U6" s="48"/>
    </row>
    <row r="7" spans="1:21" ht="13.5" customHeight="1" x14ac:dyDescent="0.2">
      <c r="A7" s="48"/>
      <c r="B7" s="48"/>
      <c r="C7" s="48"/>
      <c r="D7" s="48"/>
      <c r="E7" s="48"/>
      <c r="F7" s="48"/>
      <c r="G7" s="48"/>
      <c r="H7" s="48"/>
      <c r="I7" s="48"/>
      <c r="J7" s="48"/>
      <c r="K7" s="48"/>
      <c r="L7" s="48"/>
      <c r="M7" s="48"/>
      <c r="N7" s="48"/>
      <c r="O7" s="48"/>
      <c r="P7" s="48"/>
      <c r="Q7" s="48"/>
      <c r="R7" s="48"/>
      <c r="S7" s="48"/>
      <c r="T7" s="48"/>
      <c r="U7" s="48"/>
    </row>
    <row r="8" spans="1:21" ht="13.5" customHeight="1" x14ac:dyDescent="0.2">
      <c r="A8" s="48"/>
      <c r="B8" s="48"/>
      <c r="C8" s="48"/>
      <c r="D8" s="48"/>
      <c r="E8" s="48"/>
      <c r="F8" s="48"/>
      <c r="G8" s="48"/>
      <c r="H8" s="48"/>
      <c r="I8" s="48"/>
      <c r="J8" s="48"/>
      <c r="K8" s="48"/>
      <c r="L8" s="48"/>
      <c r="M8" s="48"/>
      <c r="N8" s="48"/>
      <c r="O8" s="48"/>
      <c r="P8" s="48"/>
      <c r="Q8" s="48"/>
      <c r="R8" s="48"/>
      <c r="S8" s="48"/>
      <c r="T8" s="48"/>
      <c r="U8" s="48"/>
    </row>
    <row r="9" spans="1:21" ht="13.5" customHeight="1" x14ac:dyDescent="0.2">
      <c r="A9" s="48"/>
      <c r="B9" s="48"/>
      <c r="C9" s="48"/>
      <c r="D9" s="48"/>
      <c r="E9" s="48"/>
      <c r="F9" s="48"/>
      <c r="G9" s="48"/>
      <c r="H9" s="48"/>
      <c r="I9" s="48"/>
      <c r="J9" s="48"/>
      <c r="K9" s="48"/>
      <c r="L9" s="48"/>
      <c r="M9" s="48"/>
      <c r="N9" s="48"/>
      <c r="O9" s="48"/>
      <c r="P9" s="48"/>
      <c r="Q9" s="48"/>
      <c r="R9" s="48"/>
      <c r="S9" s="48"/>
      <c r="T9" s="48"/>
      <c r="U9" s="48"/>
    </row>
    <row r="10" spans="1:21" ht="13.5" customHeight="1" x14ac:dyDescent="0.2">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2">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2">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2">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2">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2">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2">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2">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2">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2">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2">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2">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2">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2">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2">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2">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2">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2">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2">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2">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2">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2">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2">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2">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2">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2">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2">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2">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2">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2">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2">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2">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2">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5">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5">
      <c r="A44" s="48"/>
      <c r="B44" s="51" t="s">
        <v>8</v>
      </c>
      <c r="C44" s="52"/>
      <c r="D44" s="52"/>
      <c r="E44" s="53"/>
      <c r="F44" s="53"/>
      <c r="G44" s="53"/>
      <c r="H44" s="53"/>
      <c r="I44" s="53"/>
      <c r="J44" s="54" t="s">
        <v>2</v>
      </c>
      <c r="K44" s="55" t="s">
        <v>522</v>
      </c>
      <c r="L44" s="56" t="s">
        <v>523</v>
      </c>
      <c r="M44" s="56" t="s">
        <v>524</v>
      </c>
      <c r="N44" s="56" t="s">
        <v>525</v>
      </c>
      <c r="O44" s="57" t="s">
        <v>526</v>
      </c>
      <c r="P44" s="48"/>
      <c r="Q44" s="48"/>
      <c r="R44" s="48"/>
      <c r="S44" s="48"/>
      <c r="T44" s="48"/>
      <c r="U44" s="48"/>
    </row>
    <row r="45" spans="1:21" ht="30.75" customHeight="1" x14ac:dyDescent="0.2">
      <c r="A45" s="48"/>
      <c r="B45" s="1189" t="s">
        <v>9</v>
      </c>
      <c r="C45" s="1190"/>
      <c r="D45" s="58"/>
      <c r="E45" s="1195" t="s">
        <v>10</v>
      </c>
      <c r="F45" s="1195"/>
      <c r="G45" s="1195"/>
      <c r="H45" s="1195"/>
      <c r="I45" s="1195"/>
      <c r="J45" s="1196"/>
      <c r="K45" s="59">
        <v>298</v>
      </c>
      <c r="L45" s="60">
        <v>302</v>
      </c>
      <c r="M45" s="60">
        <v>303</v>
      </c>
      <c r="N45" s="60">
        <v>315</v>
      </c>
      <c r="O45" s="61">
        <v>294</v>
      </c>
      <c r="P45" s="48"/>
      <c r="Q45" s="48"/>
      <c r="R45" s="48"/>
      <c r="S45" s="48"/>
      <c r="T45" s="48"/>
      <c r="U45" s="48"/>
    </row>
    <row r="46" spans="1:21" ht="30.75" customHeight="1" x14ac:dyDescent="0.2">
      <c r="A46" s="48"/>
      <c r="B46" s="1191"/>
      <c r="C46" s="1192"/>
      <c r="D46" s="62"/>
      <c r="E46" s="1197" t="s">
        <v>11</v>
      </c>
      <c r="F46" s="1197"/>
      <c r="G46" s="1197"/>
      <c r="H46" s="1197"/>
      <c r="I46" s="1197"/>
      <c r="J46" s="1198"/>
      <c r="K46" s="63" t="s">
        <v>483</v>
      </c>
      <c r="L46" s="64" t="s">
        <v>483</v>
      </c>
      <c r="M46" s="64" t="s">
        <v>483</v>
      </c>
      <c r="N46" s="64" t="s">
        <v>483</v>
      </c>
      <c r="O46" s="65" t="s">
        <v>483</v>
      </c>
      <c r="P46" s="48"/>
      <c r="Q46" s="48"/>
      <c r="R46" s="48"/>
      <c r="S46" s="48"/>
      <c r="T46" s="48"/>
      <c r="U46" s="48"/>
    </row>
    <row r="47" spans="1:21" ht="30.75" customHeight="1" x14ac:dyDescent="0.2">
      <c r="A47" s="48"/>
      <c r="B47" s="1191"/>
      <c r="C47" s="1192"/>
      <c r="D47" s="62"/>
      <c r="E47" s="1197" t="s">
        <v>12</v>
      </c>
      <c r="F47" s="1197"/>
      <c r="G47" s="1197"/>
      <c r="H47" s="1197"/>
      <c r="I47" s="1197"/>
      <c r="J47" s="1198"/>
      <c r="K47" s="63" t="s">
        <v>483</v>
      </c>
      <c r="L47" s="64" t="s">
        <v>483</v>
      </c>
      <c r="M47" s="64" t="s">
        <v>483</v>
      </c>
      <c r="N47" s="64" t="s">
        <v>483</v>
      </c>
      <c r="O47" s="65" t="s">
        <v>483</v>
      </c>
      <c r="P47" s="48"/>
      <c r="Q47" s="48"/>
      <c r="R47" s="48"/>
      <c r="S47" s="48"/>
      <c r="T47" s="48"/>
      <c r="U47" s="48"/>
    </row>
    <row r="48" spans="1:21" ht="30.75" customHeight="1" x14ac:dyDescent="0.2">
      <c r="A48" s="48"/>
      <c r="B48" s="1191"/>
      <c r="C48" s="1192"/>
      <c r="D48" s="62"/>
      <c r="E48" s="1197" t="s">
        <v>13</v>
      </c>
      <c r="F48" s="1197"/>
      <c r="G48" s="1197"/>
      <c r="H48" s="1197"/>
      <c r="I48" s="1197"/>
      <c r="J48" s="1198"/>
      <c r="K48" s="63">
        <v>28</v>
      </c>
      <c r="L48" s="64">
        <v>28</v>
      </c>
      <c r="M48" s="64">
        <v>28</v>
      </c>
      <c r="N48" s="64">
        <v>33</v>
      </c>
      <c r="O48" s="65">
        <v>37</v>
      </c>
      <c r="P48" s="48"/>
      <c r="Q48" s="48"/>
      <c r="R48" s="48"/>
      <c r="S48" s="48"/>
      <c r="T48" s="48"/>
      <c r="U48" s="48"/>
    </row>
    <row r="49" spans="1:21" ht="30.75" customHeight="1" x14ac:dyDescent="0.2">
      <c r="A49" s="48"/>
      <c r="B49" s="1191"/>
      <c r="C49" s="1192"/>
      <c r="D49" s="62"/>
      <c r="E49" s="1197" t="s">
        <v>14</v>
      </c>
      <c r="F49" s="1197"/>
      <c r="G49" s="1197"/>
      <c r="H49" s="1197"/>
      <c r="I49" s="1197"/>
      <c r="J49" s="1198"/>
      <c r="K49" s="63">
        <v>26</v>
      </c>
      <c r="L49" s="64">
        <v>18</v>
      </c>
      <c r="M49" s="64">
        <v>4</v>
      </c>
      <c r="N49" s="64">
        <v>4</v>
      </c>
      <c r="O49" s="65" t="s">
        <v>483</v>
      </c>
      <c r="P49" s="48"/>
      <c r="Q49" s="48"/>
      <c r="R49" s="48"/>
      <c r="S49" s="48"/>
      <c r="T49" s="48"/>
      <c r="U49" s="48"/>
    </row>
    <row r="50" spans="1:21" ht="30.75" customHeight="1" x14ac:dyDescent="0.2">
      <c r="A50" s="48"/>
      <c r="B50" s="1191"/>
      <c r="C50" s="1192"/>
      <c r="D50" s="62"/>
      <c r="E50" s="1197" t="s">
        <v>15</v>
      </c>
      <c r="F50" s="1197"/>
      <c r="G50" s="1197"/>
      <c r="H50" s="1197"/>
      <c r="I50" s="1197"/>
      <c r="J50" s="1198"/>
      <c r="K50" s="63" t="s">
        <v>483</v>
      </c>
      <c r="L50" s="64" t="s">
        <v>483</v>
      </c>
      <c r="M50" s="64" t="s">
        <v>483</v>
      </c>
      <c r="N50" s="64" t="s">
        <v>483</v>
      </c>
      <c r="O50" s="65" t="s">
        <v>483</v>
      </c>
      <c r="P50" s="48"/>
      <c r="Q50" s="48"/>
      <c r="R50" s="48"/>
      <c r="S50" s="48"/>
      <c r="T50" s="48"/>
      <c r="U50" s="48"/>
    </row>
    <row r="51" spans="1:21" ht="30.75" customHeight="1" x14ac:dyDescent="0.2">
      <c r="A51" s="48"/>
      <c r="B51" s="1193"/>
      <c r="C51" s="1194"/>
      <c r="D51" s="66"/>
      <c r="E51" s="1197" t="s">
        <v>16</v>
      </c>
      <c r="F51" s="1197"/>
      <c r="G51" s="1197"/>
      <c r="H51" s="1197"/>
      <c r="I51" s="1197"/>
      <c r="J51" s="1198"/>
      <c r="K51" s="63" t="s">
        <v>483</v>
      </c>
      <c r="L51" s="64" t="s">
        <v>483</v>
      </c>
      <c r="M51" s="64" t="s">
        <v>483</v>
      </c>
      <c r="N51" s="64" t="s">
        <v>483</v>
      </c>
      <c r="O51" s="65" t="s">
        <v>483</v>
      </c>
      <c r="P51" s="48"/>
      <c r="Q51" s="48"/>
      <c r="R51" s="48"/>
      <c r="S51" s="48"/>
      <c r="T51" s="48"/>
      <c r="U51" s="48"/>
    </row>
    <row r="52" spans="1:21" ht="30.75" customHeight="1" x14ac:dyDescent="0.2">
      <c r="A52" s="48"/>
      <c r="B52" s="1199" t="s">
        <v>17</v>
      </c>
      <c r="C52" s="1200"/>
      <c r="D52" s="66"/>
      <c r="E52" s="1197" t="s">
        <v>18</v>
      </c>
      <c r="F52" s="1197"/>
      <c r="G52" s="1197"/>
      <c r="H52" s="1197"/>
      <c r="I52" s="1197"/>
      <c r="J52" s="1198"/>
      <c r="K52" s="63">
        <v>323</v>
      </c>
      <c r="L52" s="64">
        <v>307</v>
      </c>
      <c r="M52" s="64">
        <v>287</v>
      </c>
      <c r="N52" s="64">
        <v>278</v>
      </c>
      <c r="O52" s="65">
        <v>256</v>
      </c>
      <c r="P52" s="48"/>
      <c r="Q52" s="48"/>
      <c r="R52" s="48"/>
      <c r="S52" s="48"/>
      <c r="T52" s="48"/>
      <c r="U52" s="48"/>
    </row>
    <row r="53" spans="1:21" ht="30.75" customHeight="1" thickBot="1" x14ac:dyDescent="0.25">
      <c r="A53" s="48"/>
      <c r="B53" s="1201" t="s">
        <v>19</v>
      </c>
      <c r="C53" s="1202"/>
      <c r="D53" s="67"/>
      <c r="E53" s="1203" t="s">
        <v>20</v>
      </c>
      <c r="F53" s="1203"/>
      <c r="G53" s="1203"/>
      <c r="H53" s="1203"/>
      <c r="I53" s="1203"/>
      <c r="J53" s="1204"/>
      <c r="K53" s="68">
        <v>29</v>
      </c>
      <c r="L53" s="69">
        <v>41</v>
      </c>
      <c r="M53" s="69">
        <v>48</v>
      </c>
      <c r="N53" s="69">
        <v>74</v>
      </c>
      <c r="O53" s="70">
        <v>75</v>
      </c>
      <c r="P53" s="48"/>
      <c r="Q53" s="48"/>
      <c r="R53" s="48"/>
      <c r="S53" s="48"/>
      <c r="T53" s="48"/>
      <c r="U53" s="48"/>
    </row>
    <row r="54" spans="1:21" ht="24" customHeight="1" x14ac:dyDescent="0.2">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2">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5">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5">
      <c r="A57" s="48"/>
      <c r="B57" s="76"/>
      <c r="C57" s="77"/>
      <c r="D57" s="77"/>
      <c r="E57" s="78"/>
      <c r="F57" s="78"/>
      <c r="G57" s="78"/>
      <c r="H57" s="78"/>
      <c r="I57" s="78"/>
      <c r="J57" s="79" t="s">
        <v>2</v>
      </c>
      <c r="K57" s="80" t="s">
        <v>534</v>
      </c>
      <c r="L57" s="81" t="s">
        <v>535</v>
      </c>
      <c r="M57" s="81" t="s">
        <v>536</v>
      </c>
      <c r="N57" s="81" t="s">
        <v>537</v>
      </c>
      <c r="O57" s="82" t="s">
        <v>538</v>
      </c>
      <c r="P57" s="48"/>
      <c r="Q57" s="48"/>
      <c r="R57" s="48"/>
      <c r="S57" s="48"/>
      <c r="T57" s="48"/>
      <c r="U57" s="48"/>
    </row>
    <row r="58" spans="1:21" ht="31.5" customHeight="1" x14ac:dyDescent="0.2">
      <c r="B58" s="1205" t="s">
        <v>24</v>
      </c>
      <c r="C58" s="1206"/>
      <c r="D58" s="1211" t="s">
        <v>25</v>
      </c>
      <c r="E58" s="1212"/>
      <c r="F58" s="1212"/>
      <c r="G58" s="1212"/>
      <c r="H58" s="1212"/>
      <c r="I58" s="1212"/>
      <c r="J58" s="1213"/>
      <c r="K58" s="83"/>
      <c r="L58" s="84"/>
      <c r="M58" s="84"/>
      <c r="N58" s="84"/>
      <c r="O58" s="85"/>
    </row>
    <row r="59" spans="1:21" ht="31.5" customHeight="1" x14ac:dyDescent="0.2">
      <c r="B59" s="1207"/>
      <c r="C59" s="1208"/>
      <c r="D59" s="1214" t="s">
        <v>26</v>
      </c>
      <c r="E59" s="1215"/>
      <c r="F59" s="1215"/>
      <c r="G59" s="1215"/>
      <c r="H59" s="1215"/>
      <c r="I59" s="1215"/>
      <c r="J59" s="1216"/>
      <c r="K59" s="86"/>
      <c r="L59" s="87"/>
      <c r="M59" s="87"/>
      <c r="N59" s="87"/>
      <c r="O59" s="88"/>
    </row>
    <row r="60" spans="1:21" ht="31.5" customHeight="1" thickBot="1" x14ac:dyDescent="0.25">
      <c r="B60" s="1209"/>
      <c r="C60" s="1210"/>
      <c r="D60" s="1217" t="s">
        <v>27</v>
      </c>
      <c r="E60" s="1218"/>
      <c r="F60" s="1218"/>
      <c r="G60" s="1218"/>
      <c r="H60" s="1218"/>
      <c r="I60" s="1218"/>
      <c r="J60" s="1219"/>
      <c r="K60" s="89"/>
      <c r="L60" s="90"/>
      <c r="M60" s="90"/>
      <c r="N60" s="90"/>
      <c r="O60" s="91"/>
    </row>
    <row r="61" spans="1:21" ht="24" customHeight="1" x14ac:dyDescent="0.2">
      <c r="B61" s="92"/>
      <c r="C61" s="92"/>
      <c r="D61" s="93" t="s">
        <v>28</v>
      </c>
      <c r="E61" s="94"/>
      <c r="F61" s="94"/>
      <c r="G61" s="94"/>
      <c r="H61" s="94"/>
      <c r="I61" s="94"/>
      <c r="J61" s="94"/>
      <c r="K61" s="94"/>
      <c r="L61" s="94"/>
      <c r="M61" s="94"/>
      <c r="N61" s="94"/>
      <c r="O61" s="94"/>
    </row>
    <row r="62" spans="1:21" ht="24" customHeight="1" x14ac:dyDescent="0.2">
      <c r="B62" s="95"/>
      <c r="C62" s="95"/>
      <c r="D62" s="93" t="s">
        <v>29</v>
      </c>
      <c r="E62" s="94"/>
      <c r="F62" s="94"/>
      <c r="G62" s="94"/>
      <c r="H62" s="94"/>
      <c r="I62" s="94"/>
      <c r="J62" s="94"/>
      <c r="K62" s="94"/>
      <c r="L62" s="94"/>
      <c r="M62" s="94"/>
      <c r="N62" s="94"/>
      <c r="O62" s="94"/>
    </row>
    <row r="63" spans="1:21" ht="24" customHeight="1" x14ac:dyDescent="0.2">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2">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8KfYdb4cTqpDLgwr1EA2p9tDK4sfyZIu+z6g6EBOfThiDeCS+bdiNxHF+S/TPaRlXt/ACyGEaFG38JPQfJKwvQ==" saltValue="9fHk0pdgD9nBzsPW8aw48Q=="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1" orientation="landscape"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topLeftCell="L37" zoomScaleSheetLayoutView="100" workbookViewId="0"/>
  </sheetViews>
  <sheetFormatPr defaultColWidth="0" defaultRowHeight="13.5" customHeight="1" zeroHeight="1" x14ac:dyDescent="0.2"/>
  <cols>
    <col min="1" max="1" width="6.6640625" style="96" customWidth="1"/>
    <col min="2" max="3" width="12.6640625" style="96" customWidth="1"/>
    <col min="4" max="4" width="11.6640625" style="96" customWidth="1"/>
    <col min="5" max="8" width="10.33203125" style="96" customWidth="1"/>
    <col min="9" max="13" width="16.33203125" style="96" customWidth="1"/>
    <col min="14" max="19" width="12.6640625" style="96" customWidth="1"/>
    <col min="20" max="16384" width="0" style="96"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7" t="s">
        <v>7</v>
      </c>
    </row>
    <row r="40" spans="2:13" ht="27.75" customHeight="1" thickBot="1" x14ac:dyDescent="0.25">
      <c r="B40" s="98" t="s">
        <v>8</v>
      </c>
      <c r="C40" s="99"/>
      <c r="D40" s="99"/>
      <c r="E40" s="100"/>
      <c r="F40" s="100"/>
      <c r="G40" s="100"/>
      <c r="H40" s="101" t="s">
        <v>2</v>
      </c>
      <c r="I40" s="102" t="s">
        <v>522</v>
      </c>
      <c r="J40" s="103" t="s">
        <v>523</v>
      </c>
      <c r="K40" s="103" t="s">
        <v>524</v>
      </c>
      <c r="L40" s="103" t="s">
        <v>525</v>
      </c>
      <c r="M40" s="104" t="s">
        <v>526</v>
      </c>
    </row>
    <row r="41" spans="2:13" ht="27.75" customHeight="1" x14ac:dyDescent="0.2">
      <c r="B41" s="1220" t="s">
        <v>30</v>
      </c>
      <c r="C41" s="1221"/>
      <c r="D41" s="105"/>
      <c r="E41" s="1226" t="s">
        <v>31</v>
      </c>
      <c r="F41" s="1226"/>
      <c r="G41" s="1226"/>
      <c r="H41" s="1227"/>
      <c r="I41" s="355">
        <v>2328</v>
      </c>
      <c r="J41" s="356">
        <v>2889</v>
      </c>
      <c r="K41" s="356">
        <v>3969</v>
      </c>
      <c r="L41" s="356">
        <v>4059</v>
      </c>
      <c r="M41" s="357">
        <v>3784</v>
      </c>
    </row>
    <row r="42" spans="2:13" ht="27.75" customHeight="1" x14ac:dyDescent="0.2">
      <c r="B42" s="1222"/>
      <c r="C42" s="1223"/>
      <c r="D42" s="106"/>
      <c r="E42" s="1228" t="s">
        <v>32</v>
      </c>
      <c r="F42" s="1228"/>
      <c r="G42" s="1228"/>
      <c r="H42" s="1229"/>
      <c r="I42" s="358" t="s">
        <v>483</v>
      </c>
      <c r="J42" s="359" t="s">
        <v>483</v>
      </c>
      <c r="K42" s="359" t="s">
        <v>483</v>
      </c>
      <c r="L42" s="359" t="s">
        <v>483</v>
      </c>
      <c r="M42" s="360" t="s">
        <v>483</v>
      </c>
    </row>
    <row r="43" spans="2:13" ht="27.75" customHeight="1" x14ac:dyDescent="0.2">
      <c r="B43" s="1222"/>
      <c r="C43" s="1223"/>
      <c r="D43" s="106"/>
      <c r="E43" s="1228" t="s">
        <v>33</v>
      </c>
      <c r="F43" s="1228"/>
      <c r="G43" s="1228"/>
      <c r="H43" s="1229"/>
      <c r="I43" s="358">
        <v>458</v>
      </c>
      <c r="J43" s="359">
        <v>431</v>
      </c>
      <c r="K43" s="359">
        <v>416</v>
      </c>
      <c r="L43" s="359">
        <v>425</v>
      </c>
      <c r="M43" s="360">
        <v>408</v>
      </c>
    </row>
    <row r="44" spans="2:13" ht="27.75" customHeight="1" x14ac:dyDescent="0.2">
      <c r="B44" s="1222"/>
      <c r="C44" s="1223"/>
      <c r="D44" s="106"/>
      <c r="E44" s="1228" t="s">
        <v>34</v>
      </c>
      <c r="F44" s="1228"/>
      <c r="G44" s="1228"/>
      <c r="H44" s="1229"/>
      <c r="I44" s="358">
        <v>26</v>
      </c>
      <c r="J44" s="359">
        <v>8</v>
      </c>
      <c r="K44" s="359">
        <v>77</v>
      </c>
      <c r="L44" s="359" t="s">
        <v>483</v>
      </c>
      <c r="M44" s="360" t="s">
        <v>483</v>
      </c>
    </row>
    <row r="45" spans="2:13" ht="27.75" customHeight="1" x14ac:dyDescent="0.2">
      <c r="B45" s="1222"/>
      <c r="C45" s="1223"/>
      <c r="D45" s="106"/>
      <c r="E45" s="1228" t="s">
        <v>35</v>
      </c>
      <c r="F45" s="1228"/>
      <c r="G45" s="1228"/>
      <c r="H45" s="1229"/>
      <c r="I45" s="358">
        <v>268</v>
      </c>
      <c r="J45" s="359">
        <v>265</v>
      </c>
      <c r="K45" s="359">
        <v>248</v>
      </c>
      <c r="L45" s="359">
        <v>246</v>
      </c>
      <c r="M45" s="360">
        <v>24</v>
      </c>
    </row>
    <row r="46" spans="2:13" ht="27.75" customHeight="1" x14ac:dyDescent="0.2">
      <c r="B46" s="1222"/>
      <c r="C46" s="1223"/>
      <c r="D46" s="107"/>
      <c r="E46" s="1228" t="s">
        <v>36</v>
      </c>
      <c r="F46" s="1228"/>
      <c r="G46" s="1228"/>
      <c r="H46" s="1229"/>
      <c r="I46" s="358" t="s">
        <v>483</v>
      </c>
      <c r="J46" s="359" t="s">
        <v>483</v>
      </c>
      <c r="K46" s="359" t="s">
        <v>483</v>
      </c>
      <c r="L46" s="359" t="s">
        <v>483</v>
      </c>
      <c r="M46" s="360" t="s">
        <v>483</v>
      </c>
    </row>
    <row r="47" spans="2:13" ht="27.75" customHeight="1" x14ac:dyDescent="0.2">
      <c r="B47" s="1222"/>
      <c r="C47" s="1223"/>
      <c r="D47" s="108"/>
      <c r="E47" s="1230" t="s">
        <v>37</v>
      </c>
      <c r="F47" s="1231"/>
      <c r="G47" s="1231"/>
      <c r="H47" s="1232"/>
      <c r="I47" s="358" t="s">
        <v>483</v>
      </c>
      <c r="J47" s="359" t="s">
        <v>483</v>
      </c>
      <c r="K47" s="359" t="s">
        <v>483</v>
      </c>
      <c r="L47" s="359" t="s">
        <v>483</v>
      </c>
      <c r="M47" s="360" t="s">
        <v>483</v>
      </c>
    </row>
    <row r="48" spans="2:13" ht="27.75" customHeight="1" x14ac:dyDescent="0.2">
      <c r="B48" s="1222"/>
      <c r="C48" s="1223"/>
      <c r="D48" s="106"/>
      <c r="E48" s="1228" t="s">
        <v>38</v>
      </c>
      <c r="F48" s="1228"/>
      <c r="G48" s="1228"/>
      <c r="H48" s="1229"/>
      <c r="I48" s="358" t="s">
        <v>483</v>
      </c>
      <c r="J48" s="359" t="s">
        <v>483</v>
      </c>
      <c r="K48" s="359" t="s">
        <v>483</v>
      </c>
      <c r="L48" s="359" t="s">
        <v>483</v>
      </c>
      <c r="M48" s="360" t="s">
        <v>483</v>
      </c>
    </row>
    <row r="49" spans="2:13" ht="27.75" customHeight="1" x14ac:dyDescent="0.2">
      <c r="B49" s="1224"/>
      <c r="C49" s="1225"/>
      <c r="D49" s="106"/>
      <c r="E49" s="1228" t="s">
        <v>39</v>
      </c>
      <c r="F49" s="1228"/>
      <c r="G49" s="1228"/>
      <c r="H49" s="1229"/>
      <c r="I49" s="358" t="s">
        <v>483</v>
      </c>
      <c r="J49" s="359" t="s">
        <v>483</v>
      </c>
      <c r="K49" s="359" t="s">
        <v>483</v>
      </c>
      <c r="L49" s="359" t="s">
        <v>483</v>
      </c>
      <c r="M49" s="360" t="s">
        <v>483</v>
      </c>
    </row>
    <row r="50" spans="2:13" ht="27.75" customHeight="1" x14ac:dyDescent="0.2">
      <c r="B50" s="1233" t="s">
        <v>40</v>
      </c>
      <c r="C50" s="1234"/>
      <c r="D50" s="109"/>
      <c r="E50" s="1228" t="s">
        <v>41</v>
      </c>
      <c r="F50" s="1228"/>
      <c r="G50" s="1228"/>
      <c r="H50" s="1229"/>
      <c r="I50" s="358">
        <v>2599</v>
      </c>
      <c r="J50" s="359">
        <v>2687</v>
      </c>
      <c r="K50" s="359">
        <v>2955</v>
      </c>
      <c r="L50" s="359">
        <v>3108</v>
      </c>
      <c r="M50" s="360">
        <v>2873</v>
      </c>
    </row>
    <row r="51" spans="2:13" ht="27.75" customHeight="1" x14ac:dyDescent="0.2">
      <c r="B51" s="1222"/>
      <c r="C51" s="1223"/>
      <c r="D51" s="106"/>
      <c r="E51" s="1228" t="s">
        <v>42</v>
      </c>
      <c r="F51" s="1228"/>
      <c r="G51" s="1228"/>
      <c r="H51" s="1229"/>
      <c r="I51" s="358">
        <v>49</v>
      </c>
      <c r="J51" s="359">
        <v>37</v>
      </c>
      <c r="K51" s="359">
        <v>28</v>
      </c>
      <c r="L51" s="359">
        <v>19</v>
      </c>
      <c r="M51" s="360">
        <v>11</v>
      </c>
    </row>
    <row r="52" spans="2:13" ht="27.75" customHeight="1" x14ac:dyDescent="0.2">
      <c r="B52" s="1224"/>
      <c r="C52" s="1225"/>
      <c r="D52" s="106"/>
      <c r="E52" s="1228" t="s">
        <v>43</v>
      </c>
      <c r="F52" s="1228"/>
      <c r="G52" s="1228"/>
      <c r="H52" s="1229"/>
      <c r="I52" s="358">
        <v>2083</v>
      </c>
      <c r="J52" s="359">
        <v>2201</v>
      </c>
      <c r="K52" s="359">
        <v>2981</v>
      </c>
      <c r="L52" s="359">
        <v>3073</v>
      </c>
      <c r="M52" s="360">
        <v>3074</v>
      </c>
    </row>
    <row r="53" spans="2:13" ht="27.75" customHeight="1" thickBot="1" x14ac:dyDescent="0.25">
      <c r="B53" s="1235" t="s">
        <v>19</v>
      </c>
      <c r="C53" s="1236"/>
      <c r="D53" s="110"/>
      <c r="E53" s="1237" t="s">
        <v>44</v>
      </c>
      <c r="F53" s="1237"/>
      <c r="G53" s="1237"/>
      <c r="H53" s="1238"/>
      <c r="I53" s="361">
        <v>-1651</v>
      </c>
      <c r="J53" s="362">
        <v>-1331</v>
      </c>
      <c r="K53" s="362">
        <v>-1256</v>
      </c>
      <c r="L53" s="362">
        <v>-1471</v>
      </c>
      <c r="M53" s="363">
        <v>-1742</v>
      </c>
    </row>
    <row r="54" spans="2:13" ht="27.75" customHeight="1" x14ac:dyDescent="0.2">
      <c r="B54" s="111"/>
      <c r="C54" s="112"/>
      <c r="D54" s="112"/>
      <c r="E54" s="113"/>
      <c r="F54" s="113"/>
      <c r="G54" s="113"/>
      <c r="H54" s="113"/>
      <c r="I54" s="114"/>
      <c r="J54" s="114"/>
      <c r="K54" s="114"/>
      <c r="L54" s="114"/>
      <c r="M54" s="114"/>
    </row>
    <row r="55" spans="2:13" ht="13.2" x14ac:dyDescent="0.2"/>
  </sheetData>
  <sheetProtection algorithmName="SHA-512" hashValue="wG+Gz2ysZZKk8375DWomgq37Ahr+UAbimfZiX7oyBaqfIQq2XiK4G7fl3zPbG6ibSNgwLzCtfQWcIr2MT8prLQ==" saltValue="m6QRbFXkGBWN6dhlAGUKb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59" orientation="landscape"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topLeftCell="A43" zoomScale="70" zoomScaleNormal="70" zoomScaleSheetLayoutView="100" workbookViewId="0"/>
  </sheetViews>
  <sheetFormatPr defaultColWidth="0" defaultRowHeight="13.5"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ht="16.5" customHeight="1" x14ac:dyDescent="0.2"/>
    <row r="34" ht="16.5" customHeight="1" x14ac:dyDescent="0.2"/>
    <row r="35" ht="16.5" customHeight="1" x14ac:dyDescent="0.2"/>
    <row r="36" ht="16.5" customHeight="1" x14ac:dyDescent="0.2"/>
    <row r="37" ht="16.5" customHeight="1" x14ac:dyDescent="0.2"/>
    <row r="38" ht="16.5" customHeight="1" x14ac:dyDescent="0.2"/>
    <row r="39" ht="16.5" customHeight="1" x14ac:dyDescent="0.2"/>
    <row r="40" ht="16.5" customHeight="1" x14ac:dyDescent="0.2"/>
    <row r="41" ht="16.5" customHeight="1" x14ac:dyDescent="0.2"/>
    <row r="42" ht="16.5" customHeight="1" x14ac:dyDescent="0.2"/>
    <row r="43" ht="16.5" customHeight="1" x14ac:dyDescent="0.2"/>
    <row r="44" ht="16.5" customHeight="1" x14ac:dyDescent="0.2"/>
    <row r="45" ht="16.5" customHeight="1" x14ac:dyDescent="0.2"/>
    <row r="46" ht="16.5" customHeight="1" x14ac:dyDescent="0.2"/>
    <row r="47" ht="16.5" customHeight="1" x14ac:dyDescent="0.2"/>
    <row r="48"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15" t="s">
        <v>45</v>
      </c>
    </row>
    <row r="54" spans="2:8" ht="29.25" customHeight="1" thickBot="1" x14ac:dyDescent="0.3">
      <c r="B54" s="116" t="s">
        <v>1</v>
      </c>
      <c r="C54" s="117"/>
      <c r="D54" s="117"/>
      <c r="E54" s="118" t="s">
        <v>2</v>
      </c>
      <c r="F54" s="119" t="s">
        <v>524</v>
      </c>
      <c r="G54" s="119" t="s">
        <v>525</v>
      </c>
      <c r="H54" s="120" t="s">
        <v>526</v>
      </c>
    </row>
    <row r="55" spans="2:8" ht="52.5" customHeight="1" x14ac:dyDescent="0.2">
      <c r="B55" s="121"/>
      <c r="C55" s="1247" t="s">
        <v>46</v>
      </c>
      <c r="D55" s="1247"/>
      <c r="E55" s="1248"/>
      <c r="F55" s="122">
        <v>352</v>
      </c>
      <c r="G55" s="122">
        <v>352</v>
      </c>
      <c r="H55" s="123">
        <v>481</v>
      </c>
    </row>
    <row r="56" spans="2:8" ht="52.5" customHeight="1" x14ac:dyDescent="0.2">
      <c r="B56" s="124"/>
      <c r="C56" s="1249" t="s">
        <v>47</v>
      </c>
      <c r="D56" s="1249"/>
      <c r="E56" s="1250"/>
      <c r="F56" s="125">
        <v>667</v>
      </c>
      <c r="G56" s="125">
        <v>783</v>
      </c>
      <c r="H56" s="126">
        <v>966</v>
      </c>
    </row>
    <row r="57" spans="2:8" ht="53.25" customHeight="1" x14ac:dyDescent="0.2">
      <c r="B57" s="124"/>
      <c r="C57" s="1251" t="s">
        <v>48</v>
      </c>
      <c r="D57" s="1251"/>
      <c r="E57" s="1252"/>
      <c r="F57" s="127">
        <v>1832</v>
      </c>
      <c r="G57" s="127">
        <v>1852</v>
      </c>
      <c r="H57" s="128">
        <v>1192</v>
      </c>
    </row>
    <row r="58" spans="2:8" ht="45.75" customHeight="1" x14ac:dyDescent="0.2">
      <c r="B58" s="129"/>
      <c r="C58" s="1239" t="s">
        <v>550</v>
      </c>
      <c r="D58" s="1240"/>
      <c r="E58" s="1241"/>
      <c r="F58" s="130">
        <v>592</v>
      </c>
      <c r="G58" s="130">
        <v>627</v>
      </c>
      <c r="H58" s="131">
        <v>712</v>
      </c>
    </row>
    <row r="59" spans="2:8" ht="45.75" customHeight="1" x14ac:dyDescent="0.2">
      <c r="B59" s="129"/>
      <c r="C59" s="1239" t="s">
        <v>551</v>
      </c>
      <c r="D59" s="1240"/>
      <c r="E59" s="1241"/>
      <c r="F59" s="130">
        <v>316</v>
      </c>
      <c r="G59" s="130">
        <v>322</v>
      </c>
      <c r="H59" s="131">
        <v>243</v>
      </c>
    </row>
    <row r="60" spans="2:8" ht="45.75" customHeight="1" x14ac:dyDescent="0.2">
      <c r="B60" s="129"/>
      <c r="C60" s="1239" t="s">
        <v>552</v>
      </c>
      <c r="D60" s="1240"/>
      <c r="E60" s="1241"/>
      <c r="F60" s="130">
        <v>85</v>
      </c>
      <c r="G60" s="130">
        <v>85</v>
      </c>
      <c r="H60" s="131">
        <v>87</v>
      </c>
    </row>
    <row r="61" spans="2:8" ht="45.75" customHeight="1" x14ac:dyDescent="0.2">
      <c r="B61" s="129"/>
      <c r="C61" s="1239" t="s">
        <v>553</v>
      </c>
      <c r="D61" s="1240"/>
      <c r="E61" s="1241"/>
      <c r="F61" s="130">
        <v>91</v>
      </c>
      <c r="G61" s="130">
        <v>60</v>
      </c>
      <c r="H61" s="131">
        <v>59</v>
      </c>
    </row>
    <row r="62" spans="2:8" ht="45.75" customHeight="1" thickBot="1" x14ac:dyDescent="0.25">
      <c r="B62" s="132"/>
      <c r="C62" s="1242" t="s">
        <v>554</v>
      </c>
      <c r="D62" s="1243"/>
      <c r="E62" s="1244"/>
      <c r="F62" s="133">
        <v>17</v>
      </c>
      <c r="G62" s="133">
        <v>17</v>
      </c>
      <c r="H62" s="134">
        <v>17</v>
      </c>
    </row>
    <row r="63" spans="2:8" ht="52.5" customHeight="1" thickBot="1" x14ac:dyDescent="0.25">
      <c r="B63" s="135"/>
      <c r="C63" s="1245" t="s">
        <v>49</v>
      </c>
      <c r="D63" s="1245"/>
      <c r="E63" s="1246"/>
      <c r="F63" s="136">
        <v>2850</v>
      </c>
      <c r="G63" s="136">
        <v>2988</v>
      </c>
      <c r="H63" s="137">
        <v>2639</v>
      </c>
    </row>
    <row r="64" spans="2:8" ht="13.2" x14ac:dyDescent="0.2"/>
  </sheetData>
  <sheetProtection algorithmName="SHA-512" hashValue="NXI9+9Xx+gqKeDdWGmNSJuxcNWMCgcEUAY2yX2qy/5oyfoaPORxKXCoqRvd82KzYTepck5F4rHnwx+X4TbdXOQ==" saltValue="5khckJ893lYL8lqtcb3wNg=="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2"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B6E0F4-99FB-40DB-9353-67955848A94D}">
  <sheetPr>
    <pageSetUpPr fitToPage="1"/>
  </sheetPr>
  <dimension ref="A1:DE85"/>
  <sheetViews>
    <sheetView showGridLines="0" topLeftCell="D4" zoomScale="70" zoomScaleNormal="70" zoomScaleSheetLayoutView="55" workbookViewId="0"/>
  </sheetViews>
  <sheetFormatPr defaultColWidth="0" defaultRowHeight="13.5" customHeight="1" zeroHeight="1" x14ac:dyDescent="0.2"/>
  <cols>
    <col min="1" max="1" width="6.33203125" style="366" customWidth="1"/>
    <col min="2" max="107" width="2.44140625" style="366" customWidth="1"/>
    <col min="108" max="108" width="6.109375" style="373" customWidth="1"/>
    <col min="109" max="109" width="5.88671875" style="372" customWidth="1"/>
    <col min="110" max="16384" width="8.6640625" style="366" hidden="1"/>
  </cols>
  <sheetData>
    <row r="1" spans="1:109" ht="42.75" customHeight="1" x14ac:dyDescent="0.2">
      <c r="A1" s="364"/>
      <c r="B1" s="365"/>
      <c r="DD1" s="366"/>
      <c r="DE1" s="366"/>
    </row>
    <row r="2" spans="1:109" ht="25.5" customHeight="1" x14ac:dyDescent="0.2">
      <c r="A2" s="367"/>
      <c r="C2" s="367"/>
      <c r="O2" s="367"/>
      <c r="P2" s="367"/>
      <c r="Q2" s="367"/>
      <c r="R2" s="367"/>
      <c r="S2" s="367"/>
      <c r="T2" s="367"/>
      <c r="U2" s="367"/>
      <c r="V2" s="367"/>
      <c r="W2" s="367"/>
      <c r="X2" s="367"/>
      <c r="Y2" s="367"/>
      <c r="Z2" s="367"/>
      <c r="AA2" s="367"/>
      <c r="AB2" s="367"/>
      <c r="AC2" s="367"/>
      <c r="AD2" s="367"/>
      <c r="AE2" s="367"/>
      <c r="AF2" s="367"/>
      <c r="AG2" s="367"/>
      <c r="AH2" s="367"/>
      <c r="AI2" s="367"/>
      <c r="AU2" s="367"/>
      <c r="BG2" s="367"/>
      <c r="BS2" s="367"/>
      <c r="CE2" s="367"/>
      <c r="CQ2" s="367"/>
      <c r="DD2" s="366"/>
      <c r="DE2" s="366"/>
    </row>
    <row r="3" spans="1:109" ht="25.5" customHeight="1" x14ac:dyDescent="0.2">
      <c r="A3" s="367"/>
      <c r="C3" s="367"/>
      <c r="O3" s="367"/>
      <c r="P3" s="367"/>
      <c r="Q3" s="367"/>
      <c r="R3" s="367"/>
      <c r="S3" s="367"/>
      <c r="T3" s="367"/>
      <c r="U3" s="367"/>
      <c r="V3" s="367"/>
      <c r="W3" s="367"/>
      <c r="X3" s="367"/>
      <c r="Y3" s="367"/>
      <c r="Z3" s="367"/>
      <c r="AA3" s="367"/>
      <c r="AB3" s="367"/>
      <c r="AC3" s="367"/>
      <c r="AD3" s="367"/>
      <c r="AE3" s="367"/>
      <c r="AF3" s="367"/>
      <c r="AG3" s="367"/>
      <c r="AH3" s="367"/>
      <c r="AI3" s="367"/>
      <c r="AU3" s="367"/>
      <c r="BG3" s="367"/>
      <c r="BS3" s="367"/>
      <c r="CE3" s="367"/>
      <c r="CQ3" s="367"/>
      <c r="DD3" s="366"/>
      <c r="DE3" s="366"/>
    </row>
    <row r="4" spans="1:109" s="259" customFormat="1" ht="13.2" x14ac:dyDescent="0.2">
      <c r="A4" s="367"/>
      <c r="B4" s="367"/>
      <c r="C4" s="367"/>
      <c r="D4" s="367"/>
      <c r="E4" s="367"/>
      <c r="F4" s="367"/>
      <c r="G4" s="367"/>
      <c r="H4" s="367"/>
      <c r="I4" s="367"/>
      <c r="J4" s="367"/>
      <c r="K4" s="367"/>
      <c r="L4" s="367"/>
      <c r="M4" s="367"/>
      <c r="N4" s="367"/>
      <c r="O4" s="367"/>
      <c r="P4" s="367"/>
      <c r="Q4" s="367"/>
      <c r="R4" s="367"/>
      <c r="S4" s="367"/>
      <c r="T4" s="367"/>
      <c r="U4" s="367"/>
      <c r="V4" s="367"/>
      <c r="W4" s="367"/>
      <c r="X4" s="367"/>
      <c r="Y4" s="367"/>
      <c r="Z4" s="367"/>
      <c r="AA4" s="367"/>
      <c r="AB4" s="367"/>
      <c r="AC4" s="367"/>
      <c r="AD4" s="367"/>
      <c r="AE4" s="367"/>
      <c r="AF4" s="367"/>
      <c r="AG4" s="367"/>
      <c r="AH4" s="367"/>
      <c r="AI4" s="367"/>
      <c r="AJ4" s="367"/>
      <c r="AK4" s="367"/>
      <c r="AL4" s="367"/>
      <c r="AM4" s="367"/>
      <c r="AN4" s="367"/>
      <c r="AO4" s="367"/>
      <c r="AP4" s="367"/>
      <c r="AQ4" s="367"/>
      <c r="AR4" s="367"/>
      <c r="AS4" s="367"/>
      <c r="AT4" s="367"/>
      <c r="AU4" s="367"/>
      <c r="AV4" s="367"/>
      <c r="AW4" s="367"/>
      <c r="AX4" s="367"/>
      <c r="AY4" s="367"/>
      <c r="AZ4" s="367"/>
      <c r="BA4" s="367"/>
      <c r="BB4" s="367"/>
      <c r="BC4" s="367"/>
      <c r="BD4" s="367"/>
      <c r="BE4" s="367"/>
      <c r="BF4" s="367"/>
      <c r="BG4" s="367"/>
      <c r="BH4" s="367"/>
      <c r="BI4" s="367"/>
      <c r="BJ4" s="367"/>
      <c r="BK4" s="367"/>
      <c r="BL4" s="367"/>
      <c r="BM4" s="367"/>
      <c r="BN4" s="367"/>
      <c r="BO4" s="367"/>
      <c r="BP4" s="367"/>
      <c r="BQ4" s="367"/>
      <c r="BR4" s="367"/>
      <c r="BS4" s="367"/>
      <c r="BT4" s="367"/>
      <c r="BU4" s="367"/>
      <c r="BV4" s="367"/>
      <c r="BW4" s="367"/>
      <c r="BX4" s="367"/>
      <c r="BY4" s="367"/>
      <c r="BZ4" s="367"/>
      <c r="CA4" s="367"/>
      <c r="CB4" s="367"/>
      <c r="CC4" s="367"/>
      <c r="CD4" s="367"/>
      <c r="CE4" s="367"/>
      <c r="CF4" s="367"/>
      <c r="CG4" s="367"/>
      <c r="CH4" s="367"/>
      <c r="CI4" s="367"/>
      <c r="CJ4" s="367"/>
      <c r="CK4" s="367"/>
      <c r="CL4" s="367"/>
      <c r="CM4" s="367"/>
      <c r="CN4" s="367"/>
      <c r="CO4" s="367"/>
      <c r="CP4" s="367"/>
      <c r="CQ4" s="367"/>
      <c r="CR4" s="367"/>
      <c r="CS4" s="367"/>
      <c r="CT4" s="367"/>
      <c r="CU4" s="367"/>
      <c r="CV4" s="367"/>
      <c r="CW4" s="367"/>
      <c r="CX4" s="367"/>
      <c r="CY4" s="367"/>
      <c r="CZ4" s="367"/>
      <c r="DA4" s="367"/>
      <c r="DB4" s="367"/>
      <c r="DC4" s="367"/>
      <c r="DD4" s="367"/>
      <c r="DE4" s="367"/>
    </row>
    <row r="5" spans="1:109" s="259" customFormat="1" ht="13.2" x14ac:dyDescent="0.2">
      <c r="A5" s="367"/>
      <c r="B5" s="367"/>
      <c r="C5" s="367"/>
      <c r="D5" s="367"/>
      <c r="E5" s="367"/>
      <c r="F5" s="367"/>
      <c r="G5" s="367"/>
      <c r="H5" s="367"/>
      <c r="I5" s="367"/>
      <c r="J5" s="367"/>
      <c r="K5" s="367"/>
      <c r="L5" s="367"/>
      <c r="M5" s="367"/>
      <c r="N5" s="367"/>
      <c r="O5" s="367"/>
      <c r="P5" s="367"/>
      <c r="Q5" s="367"/>
      <c r="R5" s="367"/>
      <c r="S5" s="367"/>
      <c r="T5" s="367"/>
      <c r="U5" s="367"/>
      <c r="V5" s="367"/>
      <c r="W5" s="367"/>
      <c r="X5" s="367"/>
      <c r="Y5" s="367"/>
      <c r="Z5" s="367"/>
      <c r="AA5" s="367"/>
      <c r="AB5" s="367"/>
      <c r="AC5" s="367"/>
      <c r="AD5" s="367"/>
      <c r="AE5" s="367"/>
      <c r="AF5" s="367"/>
      <c r="AG5" s="367"/>
      <c r="AH5" s="367"/>
      <c r="AI5" s="367"/>
      <c r="AJ5" s="367"/>
      <c r="AK5" s="367"/>
      <c r="AL5" s="367"/>
      <c r="AM5" s="367"/>
      <c r="AN5" s="367"/>
      <c r="AO5" s="367"/>
      <c r="AP5" s="367"/>
      <c r="AQ5" s="367"/>
      <c r="AR5" s="367"/>
      <c r="AS5" s="367"/>
      <c r="AT5" s="367"/>
      <c r="AU5" s="367"/>
      <c r="AV5" s="367"/>
      <c r="AW5" s="367"/>
      <c r="AX5" s="367"/>
      <c r="AY5" s="367"/>
      <c r="AZ5" s="367"/>
      <c r="BA5" s="367"/>
      <c r="BB5" s="367"/>
      <c r="BC5" s="367"/>
      <c r="BD5" s="367"/>
      <c r="BE5" s="367"/>
      <c r="BF5" s="367"/>
      <c r="BG5" s="367"/>
      <c r="BH5" s="367"/>
      <c r="BI5" s="367"/>
      <c r="BJ5" s="367"/>
      <c r="BK5" s="367"/>
      <c r="BL5" s="367"/>
      <c r="BM5" s="367"/>
      <c r="BN5" s="367"/>
      <c r="BO5" s="367"/>
      <c r="BP5" s="367"/>
      <c r="BQ5" s="367"/>
      <c r="BR5" s="367"/>
      <c r="BS5" s="367"/>
      <c r="BT5" s="367"/>
      <c r="BU5" s="367"/>
      <c r="BV5" s="367"/>
      <c r="BW5" s="367"/>
      <c r="BX5" s="367"/>
      <c r="BY5" s="367"/>
      <c r="BZ5" s="367"/>
      <c r="CA5" s="367"/>
      <c r="CB5" s="367"/>
      <c r="CC5" s="367"/>
      <c r="CD5" s="367"/>
      <c r="CE5" s="367"/>
      <c r="CF5" s="367"/>
      <c r="CG5" s="367"/>
      <c r="CH5" s="367"/>
      <c r="CI5" s="367"/>
      <c r="CJ5" s="367"/>
      <c r="CK5" s="367"/>
      <c r="CL5" s="367"/>
      <c r="CM5" s="367"/>
      <c r="CN5" s="367"/>
      <c r="CO5" s="367"/>
      <c r="CP5" s="367"/>
      <c r="CQ5" s="367"/>
      <c r="CR5" s="367"/>
      <c r="CS5" s="367"/>
      <c r="CT5" s="367"/>
      <c r="CU5" s="367"/>
      <c r="CV5" s="367"/>
      <c r="CW5" s="367"/>
      <c r="CX5" s="367"/>
      <c r="CY5" s="367"/>
      <c r="CZ5" s="367"/>
      <c r="DA5" s="367"/>
      <c r="DB5" s="367"/>
      <c r="DC5" s="367"/>
      <c r="DD5" s="367"/>
      <c r="DE5" s="367"/>
    </row>
    <row r="6" spans="1:109" s="259" customFormat="1" ht="13.2" x14ac:dyDescent="0.2">
      <c r="A6" s="367"/>
      <c r="B6" s="367"/>
      <c r="C6" s="367"/>
      <c r="D6" s="367"/>
      <c r="E6" s="367"/>
      <c r="F6" s="367"/>
      <c r="G6" s="367"/>
      <c r="H6" s="367"/>
      <c r="I6" s="367"/>
      <c r="J6" s="367"/>
      <c r="K6" s="367"/>
      <c r="L6" s="367"/>
      <c r="M6" s="367"/>
      <c r="N6" s="367"/>
      <c r="O6" s="367"/>
      <c r="P6" s="367"/>
      <c r="Q6" s="367"/>
      <c r="R6" s="367"/>
      <c r="S6" s="367"/>
      <c r="T6" s="367"/>
      <c r="U6" s="367"/>
      <c r="V6" s="367"/>
      <c r="W6" s="367"/>
      <c r="X6" s="367"/>
      <c r="Y6" s="367"/>
      <c r="Z6" s="367"/>
      <c r="AA6" s="367"/>
      <c r="AB6" s="367"/>
      <c r="AC6" s="367"/>
      <c r="AD6" s="367"/>
      <c r="AE6" s="367"/>
      <c r="AF6" s="367"/>
      <c r="AG6" s="367"/>
      <c r="AH6" s="367"/>
      <c r="AI6" s="367"/>
      <c r="AJ6" s="367"/>
      <c r="AK6" s="367"/>
      <c r="AL6" s="367"/>
      <c r="AM6" s="367"/>
      <c r="AN6" s="367"/>
      <c r="AO6" s="367"/>
      <c r="AP6" s="367"/>
      <c r="AQ6" s="367"/>
      <c r="AR6" s="367"/>
      <c r="AS6" s="367"/>
      <c r="AT6" s="367"/>
      <c r="AU6" s="367"/>
      <c r="AV6" s="367"/>
      <c r="AW6" s="367"/>
      <c r="AX6" s="367"/>
      <c r="AY6" s="367"/>
      <c r="AZ6" s="367"/>
      <c r="BA6" s="367"/>
      <c r="BB6" s="367"/>
      <c r="BC6" s="367"/>
      <c r="BD6" s="367"/>
      <c r="BE6" s="367"/>
      <c r="BF6" s="367"/>
      <c r="BG6" s="367"/>
      <c r="BH6" s="367"/>
      <c r="BI6" s="367"/>
      <c r="BJ6" s="367"/>
      <c r="BK6" s="367"/>
      <c r="BL6" s="367"/>
      <c r="BM6" s="367"/>
      <c r="BN6" s="367"/>
      <c r="BO6" s="367"/>
      <c r="BP6" s="367"/>
      <c r="BQ6" s="367"/>
      <c r="BR6" s="367"/>
      <c r="BS6" s="367"/>
      <c r="BT6" s="367"/>
      <c r="BU6" s="367"/>
      <c r="BV6" s="367"/>
      <c r="BW6" s="367"/>
      <c r="BX6" s="367"/>
      <c r="BY6" s="367"/>
      <c r="BZ6" s="367"/>
      <c r="CA6" s="367"/>
      <c r="CB6" s="367"/>
      <c r="CC6" s="367"/>
      <c r="CD6" s="367"/>
      <c r="CE6" s="367"/>
      <c r="CF6" s="367"/>
      <c r="CG6" s="367"/>
      <c r="CH6" s="367"/>
      <c r="CI6" s="367"/>
      <c r="CJ6" s="367"/>
      <c r="CK6" s="367"/>
      <c r="CL6" s="367"/>
      <c r="CM6" s="367"/>
      <c r="CN6" s="367"/>
      <c r="CO6" s="367"/>
      <c r="CP6" s="367"/>
      <c r="CQ6" s="367"/>
      <c r="CR6" s="367"/>
      <c r="CS6" s="367"/>
      <c r="CT6" s="367"/>
      <c r="CU6" s="367"/>
      <c r="CV6" s="367"/>
      <c r="CW6" s="367"/>
      <c r="CX6" s="367"/>
      <c r="CY6" s="367"/>
      <c r="CZ6" s="367"/>
      <c r="DA6" s="367"/>
      <c r="DB6" s="367"/>
      <c r="DC6" s="367"/>
      <c r="DD6" s="367"/>
      <c r="DE6" s="367"/>
    </row>
    <row r="7" spans="1:109" s="259" customFormat="1" ht="13.2" x14ac:dyDescent="0.2">
      <c r="A7" s="367"/>
      <c r="B7" s="367"/>
      <c r="C7" s="367"/>
      <c r="D7" s="367"/>
      <c r="E7" s="367"/>
      <c r="F7" s="367"/>
      <c r="G7" s="367"/>
      <c r="H7" s="367"/>
      <c r="I7" s="367"/>
      <c r="J7" s="367"/>
      <c r="K7" s="367"/>
      <c r="L7" s="367"/>
      <c r="M7" s="367"/>
      <c r="N7" s="367"/>
      <c r="O7" s="367"/>
      <c r="P7" s="367"/>
      <c r="Q7" s="367"/>
      <c r="R7" s="367"/>
      <c r="S7" s="367"/>
      <c r="T7" s="367"/>
      <c r="U7" s="367"/>
      <c r="V7" s="367"/>
      <c r="W7" s="367"/>
      <c r="X7" s="367"/>
      <c r="Y7" s="367"/>
      <c r="Z7" s="367"/>
      <c r="AA7" s="367"/>
      <c r="AB7" s="367"/>
      <c r="AC7" s="367"/>
      <c r="AD7" s="367"/>
      <c r="AE7" s="367"/>
      <c r="AF7" s="367"/>
      <c r="AG7" s="367"/>
      <c r="AH7" s="367"/>
      <c r="AI7" s="367"/>
      <c r="AJ7" s="367"/>
      <c r="AK7" s="367"/>
      <c r="AL7" s="367"/>
      <c r="AM7" s="367"/>
      <c r="AN7" s="367"/>
      <c r="AO7" s="367"/>
      <c r="AP7" s="367"/>
      <c r="AQ7" s="367"/>
      <c r="AR7" s="367"/>
      <c r="AS7" s="367"/>
      <c r="AT7" s="367"/>
      <c r="AU7" s="367"/>
      <c r="AV7" s="367"/>
      <c r="AW7" s="367"/>
      <c r="AX7" s="367"/>
      <c r="AY7" s="367"/>
      <c r="AZ7" s="367"/>
      <c r="BA7" s="367"/>
      <c r="BB7" s="367"/>
      <c r="BC7" s="367"/>
      <c r="BD7" s="367"/>
      <c r="BE7" s="367"/>
      <c r="BF7" s="367"/>
      <c r="BG7" s="367"/>
      <c r="BH7" s="367"/>
      <c r="BI7" s="367"/>
      <c r="BJ7" s="367"/>
      <c r="BK7" s="367"/>
      <c r="BL7" s="367"/>
      <c r="BM7" s="367"/>
      <c r="BN7" s="367"/>
      <c r="BO7" s="367"/>
      <c r="BP7" s="367"/>
      <c r="BQ7" s="367"/>
      <c r="BR7" s="367"/>
      <c r="BS7" s="367"/>
      <c r="BT7" s="367"/>
      <c r="BU7" s="367"/>
      <c r="BV7" s="367"/>
      <c r="BW7" s="367"/>
      <c r="BX7" s="367"/>
      <c r="BY7" s="367"/>
      <c r="BZ7" s="367"/>
      <c r="CA7" s="367"/>
      <c r="CB7" s="367"/>
      <c r="CC7" s="367"/>
      <c r="CD7" s="367"/>
      <c r="CE7" s="367"/>
      <c r="CF7" s="367"/>
      <c r="CG7" s="367"/>
      <c r="CH7" s="367"/>
      <c r="CI7" s="367"/>
      <c r="CJ7" s="367"/>
      <c r="CK7" s="367"/>
      <c r="CL7" s="367"/>
      <c r="CM7" s="367"/>
      <c r="CN7" s="367"/>
      <c r="CO7" s="367"/>
      <c r="CP7" s="367"/>
      <c r="CQ7" s="367"/>
      <c r="CR7" s="367"/>
      <c r="CS7" s="367"/>
      <c r="CT7" s="367"/>
      <c r="CU7" s="367"/>
      <c r="CV7" s="367"/>
      <c r="CW7" s="367"/>
      <c r="CX7" s="367"/>
      <c r="CY7" s="367"/>
      <c r="CZ7" s="367"/>
      <c r="DA7" s="367"/>
      <c r="DB7" s="367"/>
      <c r="DC7" s="367"/>
      <c r="DD7" s="367"/>
      <c r="DE7" s="367"/>
    </row>
    <row r="8" spans="1:109" s="259" customFormat="1" ht="13.2" x14ac:dyDescent="0.2">
      <c r="A8" s="367"/>
      <c r="B8" s="367"/>
      <c r="C8" s="367"/>
      <c r="D8" s="367"/>
      <c r="E8" s="367"/>
      <c r="F8" s="367"/>
      <c r="G8" s="367"/>
      <c r="H8" s="367"/>
      <c r="I8" s="367"/>
      <c r="J8" s="367"/>
      <c r="K8" s="367"/>
      <c r="L8" s="367"/>
      <c r="M8" s="367"/>
      <c r="N8" s="367"/>
      <c r="O8" s="367"/>
      <c r="P8" s="367"/>
      <c r="Q8" s="367"/>
      <c r="R8" s="367"/>
      <c r="S8" s="367"/>
      <c r="T8" s="367"/>
      <c r="U8" s="367"/>
      <c r="V8" s="367"/>
      <c r="W8" s="367"/>
      <c r="X8" s="367"/>
      <c r="Y8" s="367"/>
      <c r="Z8" s="367"/>
      <c r="AA8" s="367"/>
      <c r="AB8" s="367"/>
      <c r="AC8" s="367"/>
      <c r="AD8" s="367"/>
      <c r="AE8" s="367"/>
      <c r="AF8" s="367"/>
      <c r="AG8" s="367"/>
      <c r="AH8" s="367"/>
      <c r="AI8" s="367"/>
      <c r="AJ8" s="367"/>
      <c r="AK8" s="367"/>
      <c r="AL8" s="367"/>
      <c r="AM8" s="367"/>
      <c r="AN8" s="367"/>
      <c r="AO8" s="367"/>
      <c r="AP8" s="367"/>
      <c r="AQ8" s="367"/>
      <c r="AR8" s="367"/>
      <c r="AS8" s="367"/>
      <c r="AT8" s="367"/>
      <c r="AU8" s="367"/>
      <c r="AV8" s="367"/>
      <c r="AW8" s="367"/>
      <c r="AX8" s="367"/>
      <c r="AY8" s="367"/>
      <c r="AZ8" s="367"/>
      <c r="BA8" s="367"/>
      <c r="BB8" s="367"/>
      <c r="BC8" s="367"/>
      <c r="BD8" s="367"/>
      <c r="BE8" s="367"/>
      <c r="BF8" s="367"/>
      <c r="BG8" s="367"/>
      <c r="BH8" s="367"/>
      <c r="BI8" s="367"/>
      <c r="BJ8" s="367"/>
      <c r="BK8" s="367"/>
      <c r="BL8" s="367"/>
      <c r="BM8" s="367"/>
      <c r="BN8" s="367"/>
      <c r="BO8" s="367"/>
      <c r="BP8" s="367"/>
      <c r="BQ8" s="367"/>
      <c r="BR8" s="367"/>
      <c r="BS8" s="367"/>
      <c r="BT8" s="367"/>
      <c r="BU8" s="367"/>
      <c r="BV8" s="367"/>
      <c r="BW8" s="367"/>
      <c r="BX8" s="367"/>
      <c r="BY8" s="367"/>
      <c r="BZ8" s="367"/>
      <c r="CA8" s="367"/>
      <c r="CB8" s="367"/>
      <c r="CC8" s="367"/>
      <c r="CD8" s="367"/>
      <c r="CE8" s="367"/>
      <c r="CF8" s="367"/>
      <c r="CG8" s="367"/>
      <c r="CH8" s="367"/>
      <c r="CI8" s="367"/>
      <c r="CJ8" s="367"/>
      <c r="CK8" s="367"/>
      <c r="CL8" s="367"/>
      <c r="CM8" s="367"/>
      <c r="CN8" s="367"/>
      <c r="CO8" s="367"/>
      <c r="CP8" s="367"/>
      <c r="CQ8" s="367"/>
      <c r="CR8" s="367"/>
      <c r="CS8" s="367"/>
      <c r="CT8" s="367"/>
      <c r="CU8" s="367"/>
      <c r="CV8" s="367"/>
      <c r="CW8" s="367"/>
      <c r="CX8" s="367"/>
      <c r="CY8" s="367"/>
      <c r="CZ8" s="367"/>
      <c r="DA8" s="367"/>
      <c r="DB8" s="367"/>
      <c r="DC8" s="367"/>
      <c r="DD8" s="367"/>
      <c r="DE8" s="367"/>
    </row>
    <row r="9" spans="1:109" s="259" customFormat="1" ht="13.2" x14ac:dyDescent="0.2">
      <c r="A9" s="367"/>
      <c r="B9" s="367"/>
      <c r="C9" s="367"/>
      <c r="D9" s="367"/>
      <c r="E9" s="367"/>
      <c r="F9" s="367"/>
      <c r="G9" s="367"/>
      <c r="H9" s="367"/>
      <c r="I9" s="367"/>
      <c r="J9" s="367"/>
      <c r="K9" s="367"/>
      <c r="L9" s="367"/>
      <c r="M9" s="367"/>
      <c r="N9" s="367"/>
      <c r="O9" s="367"/>
      <c r="P9" s="367"/>
      <c r="Q9" s="367"/>
      <c r="R9" s="367"/>
      <c r="S9" s="367"/>
      <c r="T9" s="367"/>
      <c r="U9" s="367"/>
      <c r="V9" s="367"/>
      <c r="W9" s="367"/>
      <c r="X9" s="367"/>
      <c r="Y9" s="367"/>
      <c r="Z9" s="367"/>
      <c r="AA9" s="367"/>
      <c r="AB9" s="367"/>
      <c r="AC9" s="367"/>
      <c r="AD9" s="367"/>
      <c r="AE9" s="367"/>
      <c r="AF9" s="367"/>
      <c r="AG9" s="367"/>
      <c r="AH9" s="367"/>
      <c r="AI9" s="367"/>
      <c r="AJ9" s="367"/>
      <c r="AK9" s="367"/>
      <c r="AL9" s="367"/>
      <c r="AM9" s="367"/>
      <c r="AN9" s="367"/>
      <c r="AO9" s="367"/>
      <c r="AP9" s="367"/>
      <c r="AQ9" s="367"/>
      <c r="AR9" s="367"/>
      <c r="AS9" s="367"/>
      <c r="AT9" s="367"/>
      <c r="AU9" s="367"/>
      <c r="AV9" s="367"/>
      <c r="AW9" s="367"/>
      <c r="AX9" s="367"/>
      <c r="AY9" s="367"/>
      <c r="AZ9" s="367"/>
      <c r="BA9" s="367"/>
      <c r="BB9" s="367"/>
      <c r="BC9" s="367"/>
      <c r="BD9" s="367"/>
      <c r="BE9" s="367"/>
      <c r="BF9" s="367"/>
      <c r="BG9" s="367"/>
      <c r="BH9" s="367"/>
      <c r="BI9" s="367"/>
      <c r="BJ9" s="367"/>
      <c r="BK9" s="367"/>
      <c r="BL9" s="367"/>
      <c r="BM9" s="367"/>
      <c r="BN9" s="367"/>
      <c r="BO9" s="367"/>
      <c r="BP9" s="367"/>
      <c r="BQ9" s="367"/>
      <c r="BR9" s="367"/>
      <c r="BS9" s="367"/>
      <c r="BT9" s="367"/>
      <c r="BU9" s="367"/>
      <c r="BV9" s="367"/>
      <c r="BW9" s="367"/>
      <c r="BX9" s="367"/>
      <c r="BY9" s="367"/>
      <c r="BZ9" s="367"/>
      <c r="CA9" s="367"/>
      <c r="CB9" s="367"/>
      <c r="CC9" s="367"/>
      <c r="CD9" s="367"/>
      <c r="CE9" s="367"/>
      <c r="CF9" s="367"/>
      <c r="CG9" s="367"/>
      <c r="CH9" s="367"/>
      <c r="CI9" s="367"/>
      <c r="CJ9" s="367"/>
      <c r="CK9" s="367"/>
      <c r="CL9" s="367"/>
      <c r="CM9" s="367"/>
      <c r="CN9" s="367"/>
      <c r="CO9" s="367"/>
      <c r="CP9" s="367"/>
      <c r="CQ9" s="367"/>
      <c r="CR9" s="367"/>
      <c r="CS9" s="367"/>
      <c r="CT9" s="367"/>
      <c r="CU9" s="367"/>
      <c r="CV9" s="367"/>
      <c r="CW9" s="367"/>
      <c r="CX9" s="367"/>
      <c r="CY9" s="367"/>
      <c r="CZ9" s="367"/>
      <c r="DA9" s="367"/>
      <c r="DB9" s="367"/>
      <c r="DC9" s="367"/>
      <c r="DD9" s="367"/>
      <c r="DE9" s="367"/>
    </row>
    <row r="10" spans="1:109" s="259" customFormat="1" ht="13.2" x14ac:dyDescent="0.2">
      <c r="A10" s="367"/>
      <c r="B10" s="367"/>
      <c r="C10" s="367"/>
      <c r="D10" s="367"/>
      <c r="E10" s="367"/>
      <c r="F10" s="367"/>
      <c r="G10" s="367"/>
      <c r="H10" s="367"/>
      <c r="I10" s="367"/>
      <c r="J10" s="367"/>
      <c r="K10" s="367"/>
      <c r="L10" s="367"/>
      <c r="M10" s="367"/>
      <c r="N10" s="367"/>
      <c r="O10" s="367"/>
      <c r="P10" s="367"/>
      <c r="Q10" s="367"/>
      <c r="R10" s="367"/>
      <c r="S10" s="367"/>
      <c r="T10" s="367"/>
      <c r="U10" s="367"/>
      <c r="V10" s="367"/>
      <c r="W10" s="367"/>
      <c r="X10" s="367"/>
      <c r="Y10" s="367"/>
      <c r="Z10" s="367"/>
      <c r="AA10" s="367"/>
      <c r="AB10" s="367"/>
      <c r="AC10" s="367"/>
      <c r="AD10" s="367"/>
      <c r="AE10" s="367"/>
      <c r="AF10" s="367"/>
      <c r="AG10" s="367"/>
      <c r="AH10" s="367"/>
      <c r="AI10" s="367"/>
      <c r="AJ10" s="367"/>
      <c r="AK10" s="367"/>
      <c r="AL10" s="367"/>
      <c r="AM10" s="367"/>
      <c r="AN10" s="367"/>
      <c r="AO10" s="367"/>
      <c r="AP10" s="367"/>
      <c r="AQ10" s="367"/>
      <c r="AR10" s="367"/>
      <c r="AS10" s="367"/>
      <c r="AT10" s="367"/>
      <c r="AU10" s="367"/>
      <c r="AV10" s="367"/>
      <c r="AW10" s="367"/>
      <c r="AX10" s="367"/>
      <c r="AY10" s="367"/>
      <c r="AZ10" s="367"/>
      <c r="BA10" s="367"/>
      <c r="BB10" s="367"/>
      <c r="BC10" s="367"/>
      <c r="BD10" s="367"/>
      <c r="BE10" s="367"/>
      <c r="BF10" s="367"/>
      <c r="BG10" s="367"/>
      <c r="BH10" s="367"/>
      <c r="BI10" s="367"/>
      <c r="BJ10" s="367"/>
      <c r="BK10" s="367"/>
      <c r="BL10" s="367"/>
      <c r="BM10" s="367"/>
      <c r="BN10" s="367"/>
      <c r="BO10" s="367"/>
      <c r="BP10" s="367"/>
      <c r="BQ10" s="367"/>
      <c r="BR10" s="367"/>
      <c r="BS10" s="367"/>
      <c r="BT10" s="367"/>
      <c r="BU10" s="367"/>
      <c r="BV10" s="367"/>
      <c r="BW10" s="367"/>
      <c r="BX10" s="367"/>
      <c r="BY10" s="367"/>
      <c r="BZ10" s="367"/>
      <c r="CA10" s="367"/>
      <c r="CB10" s="367"/>
      <c r="CC10" s="367"/>
      <c r="CD10" s="367"/>
      <c r="CE10" s="367"/>
      <c r="CF10" s="367"/>
      <c r="CG10" s="367"/>
      <c r="CH10" s="367"/>
      <c r="CI10" s="367"/>
      <c r="CJ10" s="367"/>
      <c r="CK10" s="367"/>
      <c r="CL10" s="367"/>
      <c r="CM10" s="367"/>
      <c r="CN10" s="367"/>
      <c r="CO10" s="367"/>
      <c r="CP10" s="367"/>
      <c r="CQ10" s="367"/>
      <c r="CR10" s="367"/>
      <c r="CS10" s="367"/>
      <c r="CT10" s="367"/>
      <c r="CU10" s="367"/>
      <c r="CV10" s="367"/>
      <c r="CW10" s="367"/>
      <c r="CX10" s="367"/>
      <c r="CY10" s="367"/>
      <c r="CZ10" s="367"/>
      <c r="DA10" s="367"/>
      <c r="DB10" s="367"/>
      <c r="DC10" s="367"/>
      <c r="DD10" s="367"/>
      <c r="DE10" s="367"/>
    </row>
    <row r="11" spans="1:109" s="259" customFormat="1" ht="13.2" x14ac:dyDescent="0.2">
      <c r="A11" s="367"/>
      <c r="B11" s="367"/>
      <c r="C11" s="367"/>
      <c r="D11" s="367"/>
      <c r="E11" s="367"/>
      <c r="F11" s="367"/>
      <c r="G11" s="367"/>
      <c r="H11" s="367"/>
      <c r="I11" s="367"/>
      <c r="J11" s="367"/>
      <c r="K11" s="367"/>
      <c r="L11" s="367"/>
      <c r="M11" s="367"/>
      <c r="N11" s="367"/>
      <c r="O11" s="367"/>
      <c r="P11" s="367"/>
      <c r="Q11" s="367"/>
      <c r="R11" s="367"/>
      <c r="S11" s="367"/>
      <c r="T11" s="367"/>
      <c r="U11" s="367"/>
      <c r="V11" s="367"/>
      <c r="W11" s="367"/>
      <c r="X11" s="367"/>
      <c r="Y11" s="367"/>
      <c r="Z11" s="367"/>
      <c r="AA11" s="367"/>
      <c r="AB11" s="367"/>
      <c r="AC11" s="367"/>
      <c r="AD11" s="367"/>
      <c r="AE11" s="367"/>
      <c r="AF11" s="367"/>
      <c r="AG11" s="367"/>
      <c r="AH11" s="367"/>
      <c r="AI11" s="367"/>
      <c r="AJ11" s="367"/>
      <c r="AK11" s="367"/>
      <c r="AL11" s="367"/>
      <c r="AM11" s="367"/>
      <c r="AN11" s="367"/>
      <c r="AO11" s="367"/>
      <c r="AP11" s="367"/>
      <c r="AQ11" s="367"/>
      <c r="AR11" s="367"/>
      <c r="AS11" s="367"/>
      <c r="AT11" s="367"/>
      <c r="AU11" s="367"/>
      <c r="AV11" s="367"/>
      <c r="AW11" s="367"/>
      <c r="AX11" s="367"/>
      <c r="AY11" s="367"/>
      <c r="AZ11" s="367"/>
      <c r="BA11" s="367"/>
      <c r="BB11" s="367"/>
      <c r="BC11" s="367"/>
      <c r="BD11" s="367"/>
      <c r="BE11" s="367"/>
      <c r="BF11" s="367"/>
      <c r="BG11" s="367"/>
      <c r="BH11" s="367"/>
      <c r="BI11" s="367"/>
      <c r="BJ11" s="367"/>
      <c r="BK11" s="367"/>
      <c r="BL11" s="367"/>
      <c r="BM11" s="367"/>
      <c r="BN11" s="367"/>
      <c r="BO11" s="367"/>
      <c r="BP11" s="367"/>
      <c r="BQ11" s="367"/>
      <c r="BR11" s="367"/>
      <c r="BS11" s="367"/>
      <c r="BT11" s="367"/>
      <c r="BU11" s="367"/>
      <c r="BV11" s="367"/>
      <c r="BW11" s="367"/>
      <c r="BX11" s="367"/>
      <c r="BY11" s="367"/>
      <c r="BZ11" s="367"/>
      <c r="CA11" s="367"/>
      <c r="CB11" s="367"/>
      <c r="CC11" s="367"/>
      <c r="CD11" s="367"/>
      <c r="CE11" s="367"/>
      <c r="CF11" s="367"/>
      <c r="CG11" s="367"/>
      <c r="CH11" s="367"/>
      <c r="CI11" s="367"/>
      <c r="CJ11" s="367"/>
      <c r="CK11" s="367"/>
      <c r="CL11" s="367"/>
      <c r="CM11" s="367"/>
      <c r="CN11" s="367"/>
      <c r="CO11" s="367"/>
      <c r="CP11" s="367"/>
      <c r="CQ11" s="367"/>
      <c r="CR11" s="367"/>
      <c r="CS11" s="367"/>
      <c r="CT11" s="367"/>
      <c r="CU11" s="367"/>
      <c r="CV11" s="367"/>
      <c r="CW11" s="367"/>
      <c r="CX11" s="367"/>
      <c r="CY11" s="367"/>
      <c r="CZ11" s="367"/>
      <c r="DA11" s="367"/>
      <c r="DB11" s="367"/>
      <c r="DC11" s="367"/>
      <c r="DD11" s="367"/>
      <c r="DE11" s="367"/>
    </row>
    <row r="12" spans="1:109" s="259" customFormat="1" ht="13.2" x14ac:dyDescent="0.2">
      <c r="A12" s="367"/>
      <c r="B12" s="367"/>
      <c r="C12" s="367"/>
      <c r="D12" s="367"/>
      <c r="E12" s="367"/>
      <c r="F12" s="367"/>
      <c r="G12" s="367"/>
      <c r="H12" s="367"/>
      <c r="I12" s="367"/>
      <c r="J12" s="367"/>
      <c r="K12" s="367"/>
      <c r="L12" s="367"/>
      <c r="M12" s="367"/>
      <c r="N12" s="367"/>
      <c r="O12" s="367"/>
      <c r="P12" s="367"/>
      <c r="Q12" s="367"/>
      <c r="R12" s="367"/>
      <c r="S12" s="367"/>
      <c r="T12" s="367"/>
      <c r="U12" s="367"/>
      <c r="V12" s="367"/>
      <c r="W12" s="367"/>
      <c r="X12" s="367"/>
      <c r="Y12" s="367"/>
      <c r="Z12" s="367"/>
      <c r="AA12" s="367"/>
      <c r="AB12" s="367"/>
      <c r="AC12" s="367"/>
      <c r="AD12" s="367"/>
      <c r="AE12" s="367"/>
      <c r="AF12" s="367"/>
      <c r="AG12" s="367"/>
      <c r="AH12" s="367"/>
      <c r="AI12" s="367"/>
      <c r="AJ12" s="367"/>
      <c r="AK12" s="367"/>
      <c r="AL12" s="367"/>
      <c r="AM12" s="367"/>
      <c r="AN12" s="367"/>
      <c r="AO12" s="367"/>
      <c r="AP12" s="367"/>
      <c r="AQ12" s="367"/>
      <c r="AR12" s="367"/>
      <c r="AS12" s="367"/>
      <c r="AT12" s="367"/>
      <c r="AU12" s="367"/>
      <c r="AV12" s="367"/>
      <c r="AW12" s="367"/>
      <c r="AX12" s="367"/>
      <c r="AY12" s="367"/>
      <c r="AZ12" s="367"/>
      <c r="BA12" s="367"/>
      <c r="BB12" s="367"/>
      <c r="BC12" s="367"/>
      <c r="BD12" s="367"/>
      <c r="BE12" s="367"/>
      <c r="BF12" s="367"/>
      <c r="BG12" s="367"/>
      <c r="BH12" s="367"/>
      <c r="BI12" s="367"/>
      <c r="BJ12" s="367"/>
      <c r="BK12" s="367"/>
      <c r="BL12" s="367"/>
      <c r="BM12" s="367"/>
      <c r="BN12" s="367"/>
      <c r="BO12" s="367"/>
      <c r="BP12" s="367"/>
      <c r="BQ12" s="367"/>
      <c r="BR12" s="367"/>
      <c r="BS12" s="367"/>
      <c r="BT12" s="367"/>
      <c r="BU12" s="367"/>
      <c r="BV12" s="367"/>
      <c r="BW12" s="367"/>
      <c r="BX12" s="367"/>
      <c r="BY12" s="367"/>
      <c r="BZ12" s="367"/>
      <c r="CA12" s="367"/>
      <c r="CB12" s="367"/>
      <c r="CC12" s="367"/>
      <c r="CD12" s="367"/>
      <c r="CE12" s="367"/>
      <c r="CF12" s="367"/>
      <c r="CG12" s="367"/>
      <c r="CH12" s="367"/>
      <c r="CI12" s="367"/>
      <c r="CJ12" s="367"/>
      <c r="CK12" s="367"/>
      <c r="CL12" s="367"/>
      <c r="CM12" s="367"/>
      <c r="CN12" s="367"/>
      <c r="CO12" s="367"/>
      <c r="CP12" s="367"/>
      <c r="CQ12" s="367"/>
      <c r="CR12" s="367"/>
      <c r="CS12" s="367"/>
      <c r="CT12" s="367"/>
      <c r="CU12" s="367"/>
      <c r="CV12" s="367"/>
      <c r="CW12" s="367"/>
      <c r="CX12" s="367"/>
      <c r="CY12" s="367"/>
      <c r="CZ12" s="367"/>
      <c r="DA12" s="367"/>
      <c r="DB12" s="367"/>
      <c r="DC12" s="367"/>
      <c r="DD12" s="367"/>
      <c r="DE12" s="367"/>
    </row>
    <row r="13" spans="1:109" s="259" customFormat="1" ht="13.2" x14ac:dyDescent="0.2">
      <c r="A13" s="367"/>
      <c r="B13" s="367"/>
      <c r="C13" s="367"/>
      <c r="D13" s="367"/>
      <c r="E13" s="367"/>
      <c r="F13" s="367"/>
      <c r="G13" s="367"/>
      <c r="H13" s="367"/>
      <c r="I13" s="367"/>
      <c r="J13" s="367"/>
      <c r="K13" s="367"/>
      <c r="L13" s="367"/>
      <c r="M13" s="367"/>
      <c r="N13" s="367"/>
      <c r="O13" s="367"/>
      <c r="P13" s="367"/>
      <c r="Q13" s="367"/>
      <c r="R13" s="367"/>
      <c r="S13" s="367"/>
      <c r="T13" s="367"/>
      <c r="U13" s="367"/>
      <c r="V13" s="367"/>
      <c r="W13" s="367"/>
      <c r="X13" s="367"/>
      <c r="Y13" s="367"/>
      <c r="Z13" s="367"/>
      <c r="AA13" s="367"/>
      <c r="AB13" s="367"/>
      <c r="AC13" s="367"/>
      <c r="AD13" s="367"/>
      <c r="AE13" s="367"/>
      <c r="AF13" s="367"/>
      <c r="AG13" s="367"/>
      <c r="AH13" s="367"/>
      <c r="AI13" s="367"/>
      <c r="AJ13" s="367"/>
      <c r="AK13" s="367"/>
      <c r="AL13" s="367"/>
      <c r="AM13" s="367"/>
      <c r="AN13" s="367"/>
      <c r="AO13" s="367"/>
      <c r="AP13" s="367"/>
      <c r="AQ13" s="367"/>
      <c r="AR13" s="367"/>
      <c r="AS13" s="367"/>
      <c r="AT13" s="367"/>
      <c r="AU13" s="367"/>
      <c r="AV13" s="367"/>
      <c r="AW13" s="367"/>
      <c r="AX13" s="367"/>
      <c r="AY13" s="367"/>
      <c r="AZ13" s="367"/>
      <c r="BA13" s="367"/>
      <c r="BB13" s="367"/>
      <c r="BC13" s="367"/>
      <c r="BD13" s="367"/>
      <c r="BE13" s="367"/>
      <c r="BF13" s="367"/>
      <c r="BG13" s="367"/>
      <c r="BH13" s="367"/>
      <c r="BI13" s="367"/>
      <c r="BJ13" s="367"/>
      <c r="BK13" s="367"/>
      <c r="BL13" s="367"/>
      <c r="BM13" s="367"/>
      <c r="BN13" s="367"/>
      <c r="BO13" s="367"/>
      <c r="BP13" s="367"/>
      <c r="BQ13" s="367"/>
      <c r="BR13" s="367"/>
      <c r="BS13" s="367"/>
      <c r="BT13" s="367"/>
      <c r="BU13" s="367"/>
      <c r="BV13" s="367"/>
      <c r="BW13" s="367"/>
      <c r="BX13" s="367"/>
      <c r="BY13" s="367"/>
      <c r="BZ13" s="367"/>
      <c r="CA13" s="367"/>
      <c r="CB13" s="367"/>
      <c r="CC13" s="367"/>
      <c r="CD13" s="367"/>
      <c r="CE13" s="367"/>
      <c r="CF13" s="367"/>
      <c r="CG13" s="367"/>
      <c r="CH13" s="367"/>
      <c r="CI13" s="367"/>
      <c r="CJ13" s="367"/>
      <c r="CK13" s="367"/>
      <c r="CL13" s="367"/>
      <c r="CM13" s="367"/>
      <c r="CN13" s="367"/>
      <c r="CO13" s="367"/>
      <c r="CP13" s="367"/>
      <c r="CQ13" s="367"/>
      <c r="CR13" s="367"/>
      <c r="CS13" s="367"/>
      <c r="CT13" s="367"/>
      <c r="CU13" s="367"/>
      <c r="CV13" s="367"/>
      <c r="CW13" s="367"/>
      <c r="CX13" s="367"/>
      <c r="CY13" s="367"/>
      <c r="CZ13" s="367"/>
      <c r="DA13" s="367"/>
      <c r="DB13" s="367"/>
      <c r="DC13" s="367"/>
      <c r="DD13" s="367"/>
      <c r="DE13" s="367"/>
    </row>
    <row r="14" spans="1:109" s="259" customFormat="1" ht="13.2" x14ac:dyDescent="0.2">
      <c r="A14" s="367"/>
      <c r="B14" s="367"/>
      <c r="C14" s="367"/>
      <c r="D14" s="367"/>
      <c r="E14" s="367"/>
      <c r="F14" s="367"/>
      <c r="G14" s="367"/>
      <c r="H14" s="367"/>
      <c r="I14" s="367"/>
      <c r="J14" s="367"/>
      <c r="K14" s="367"/>
      <c r="L14" s="367"/>
      <c r="M14" s="367"/>
      <c r="N14" s="367"/>
      <c r="O14" s="367"/>
      <c r="P14" s="367"/>
      <c r="Q14" s="367"/>
      <c r="R14" s="367"/>
      <c r="S14" s="367"/>
      <c r="T14" s="367"/>
      <c r="U14" s="367"/>
      <c r="V14" s="367"/>
      <c r="W14" s="367"/>
      <c r="X14" s="367"/>
      <c r="Y14" s="367"/>
      <c r="Z14" s="367"/>
      <c r="AA14" s="367"/>
      <c r="AB14" s="367"/>
      <c r="AC14" s="367"/>
      <c r="AD14" s="367"/>
      <c r="AE14" s="367"/>
      <c r="AF14" s="367"/>
      <c r="AG14" s="367"/>
      <c r="AH14" s="367"/>
      <c r="AI14" s="367"/>
      <c r="AJ14" s="367"/>
      <c r="AK14" s="367"/>
      <c r="AL14" s="367"/>
      <c r="AM14" s="367"/>
      <c r="AN14" s="367"/>
      <c r="AO14" s="367"/>
      <c r="AP14" s="367"/>
      <c r="AQ14" s="367"/>
      <c r="AR14" s="367"/>
      <c r="AS14" s="367"/>
      <c r="AT14" s="367"/>
      <c r="AU14" s="367"/>
      <c r="AV14" s="367"/>
      <c r="AW14" s="367"/>
      <c r="AX14" s="367"/>
      <c r="AY14" s="367"/>
      <c r="AZ14" s="367"/>
      <c r="BA14" s="367"/>
      <c r="BB14" s="367"/>
      <c r="BC14" s="367"/>
      <c r="BD14" s="367"/>
      <c r="BE14" s="367"/>
      <c r="BF14" s="367"/>
      <c r="BG14" s="367"/>
      <c r="BH14" s="367"/>
      <c r="BI14" s="367"/>
      <c r="BJ14" s="367"/>
      <c r="BK14" s="367"/>
      <c r="BL14" s="367"/>
      <c r="BM14" s="367"/>
      <c r="BN14" s="367"/>
      <c r="BO14" s="367"/>
      <c r="BP14" s="367"/>
      <c r="BQ14" s="367"/>
      <c r="BR14" s="367"/>
      <c r="BS14" s="367"/>
      <c r="BT14" s="367"/>
      <c r="BU14" s="367"/>
      <c r="BV14" s="367"/>
      <c r="BW14" s="367"/>
      <c r="BX14" s="367"/>
      <c r="BY14" s="367"/>
      <c r="BZ14" s="367"/>
      <c r="CA14" s="367"/>
      <c r="CB14" s="367"/>
      <c r="CC14" s="367"/>
      <c r="CD14" s="367"/>
      <c r="CE14" s="367"/>
      <c r="CF14" s="367"/>
      <c r="CG14" s="367"/>
      <c r="CH14" s="367"/>
      <c r="CI14" s="367"/>
      <c r="CJ14" s="367"/>
      <c r="CK14" s="367"/>
      <c r="CL14" s="367"/>
      <c r="CM14" s="367"/>
      <c r="CN14" s="367"/>
      <c r="CO14" s="367"/>
      <c r="CP14" s="367"/>
      <c r="CQ14" s="367"/>
      <c r="CR14" s="367"/>
      <c r="CS14" s="367"/>
      <c r="CT14" s="367"/>
      <c r="CU14" s="367"/>
      <c r="CV14" s="367"/>
      <c r="CW14" s="367"/>
      <c r="CX14" s="367"/>
      <c r="CY14" s="367"/>
      <c r="CZ14" s="367"/>
      <c r="DA14" s="367"/>
      <c r="DB14" s="367"/>
      <c r="DC14" s="367"/>
      <c r="DD14" s="367"/>
      <c r="DE14" s="367"/>
    </row>
    <row r="15" spans="1:109" s="259" customFormat="1" ht="13.2" x14ac:dyDescent="0.2">
      <c r="A15" s="366"/>
      <c r="B15" s="367"/>
      <c r="C15" s="367"/>
      <c r="D15" s="367"/>
      <c r="E15" s="367"/>
      <c r="F15" s="367"/>
      <c r="G15" s="367"/>
      <c r="H15" s="367"/>
      <c r="I15" s="367"/>
      <c r="J15" s="367"/>
      <c r="K15" s="367"/>
      <c r="L15" s="367"/>
      <c r="M15" s="367"/>
      <c r="N15" s="367"/>
      <c r="O15" s="367"/>
      <c r="P15" s="367"/>
      <c r="Q15" s="367"/>
      <c r="R15" s="367"/>
      <c r="S15" s="367"/>
      <c r="T15" s="367"/>
      <c r="U15" s="367"/>
      <c r="V15" s="367"/>
      <c r="W15" s="367"/>
      <c r="X15" s="367"/>
      <c r="Y15" s="367"/>
      <c r="Z15" s="367"/>
      <c r="AA15" s="367"/>
      <c r="AB15" s="367"/>
      <c r="AC15" s="367"/>
      <c r="AD15" s="367"/>
      <c r="AE15" s="367"/>
      <c r="AF15" s="367"/>
      <c r="AG15" s="367"/>
      <c r="AH15" s="367"/>
      <c r="AI15" s="367"/>
      <c r="AJ15" s="367"/>
      <c r="AK15" s="367"/>
      <c r="AL15" s="367"/>
      <c r="AM15" s="367"/>
      <c r="AN15" s="367"/>
      <c r="AO15" s="367"/>
      <c r="AP15" s="367"/>
      <c r="AQ15" s="367"/>
      <c r="AR15" s="367"/>
      <c r="AS15" s="367"/>
      <c r="AT15" s="367"/>
      <c r="AU15" s="367"/>
      <c r="AV15" s="367"/>
      <c r="AW15" s="367"/>
      <c r="AX15" s="367"/>
      <c r="AY15" s="367"/>
      <c r="AZ15" s="367"/>
      <c r="BA15" s="367"/>
      <c r="BB15" s="367"/>
      <c r="BC15" s="367"/>
      <c r="BD15" s="367"/>
      <c r="BE15" s="367"/>
      <c r="BF15" s="367"/>
      <c r="BG15" s="367"/>
      <c r="BH15" s="367"/>
      <c r="BI15" s="367"/>
      <c r="BJ15" s="367"/>
      <c r="BK15" s="367"/>
      <c r="BL15" s="367"/>
      <c r="BM15" s="367"/>
      <c r="BN15" s="367"/>
      <c r="BO15" s="367"/>
      <c r="BP15" s="367"/>
      <c r="BQ15" s="367"/>
      <c r="BR15" s="367"/>
      <c r="BS15" s="367"/>
      <c r="BT15" s="367"/>
      <c r="BU15" s="367"/>
      <c r="BV15" s="367"/>
      <c r="BW15" s="367"/>
      <c r="BX15" s="367"/>
      <c r="BY15" s="367"/>
      <c r="BZ15" s="367"/>
      <c r="CA15" s="367"/>
      <c r="CB15" s="367"/>
      <c r="CC15" s="367"/>
      <c r="CD15" s="367"/>
      <c r="CE15" s="367"/>
      <c r="CF15" s="367"/>
      <c r="CG15" s="367"/>
      <c r="CH15" s="367"/>
      <c r="CI15" s="367"/>
      <c r="CJ15" s="367"/>
      <c r="CK15" s="367"/>
      <c r="CL15" s="367"/>
      <c r="CM15" s="367"/>
      <c r="CN15" s="367"/>
      <c r="CO15" s="367"/>
      <c r="CP15" s="367"/>
      <c r="CQ15" s="367"/>
      <c r="CR15" s="367"/>
      <c r="CS15" s="367"/>
      <c r="CT15" s="367"/>
      <c r="CU15" s="367"/>
      <c r="CV15" s="367"/>
      <c r="CW15" s="367"/>
      <c r="CX15" s="367"/>
      <c r="CY15" s="367"/>
      <c r="CZ15" s="367"/>
      <c r="DA15" s="367"/>
      <c r="DB15" s="367"/>
      <c r="DC15" s="367"/>
      <c r="DD15" s="367"/>
      <c r="DE15" s="367"/>
    </row>
    <row r="16" spans="1:109" s="259" customFormat="1" ht="13.2" x14ac:dyDescent="0.2">
      <c r="A16" s="366"/>
      <c r="B16" s="367"/>
      <c r="C16" s="367"/>
      <c r="D16" s="367"/>
      <c r="E16" s="367"/>
      <c r="F16" s="367"/>
      <c r="G16" s="367"/>
      <c r="H16" s="367"/>
      <c r="I16" s="367"/>
      <c r="J16" s="367"/>
      <c r="K16" s="367"/>
      <c r="L16" s="367"/>
      <c r="M16" s="367"/>
      <c r="N16" s="367"/>
      <c r="O16" s="367"/>
      <c r="P16" s="367"/>
      <c r="Q16" s="367"/>
      <c r="R16" s="367"/>
      <c r="S16" s="367"/>
      <c r="T16" s="367"/>
      <c r="U16" s="367"/>
      <c r="V16" s="367"/>
      <c r="W16" s="367"/>
      <c r="X16" s="367"/>
      <c r="Y16" s="367"/>
      <c r="Z16" s="367"/>
      <c r="AA16" s="367"/>
      <c r="AB16" s="367"/>
      <c r="AC16" s="367"/>
      <c r="AD16" s="367"/>
      <c r="AE16" s="367"/>
      <c r="AF16" s="367"/>
      <c r="AG16" s="367"/>
      <c r="AH16" s="367"/>
      <c r="AI16" s="367"/>
      <c r="AJ16" s="367"/>
      <c r="AK16" s="367"/>
      <c r="AL16" s="367"/>
      <c r="AM16" s="367"/>
      <c r="AN16" s="367"/>
      <c r="AO16" s="367"/>
      <c r="AP16" s="367"/>
      <c r="AQ16" s="367"/>
      <c r="AR16" s="367"/>
      <c r="AS16" s="367"/>
      <c r="AT16" s="367"/>
      <c r="AU16" s="367"/>
      <c r="AV16" s="367"/>
      <c r="AW16" s="367"/>
      <c r="AX16" s="367"/>
      <c r="AY16" s="367"/>
      <c r="AZ16" s="367"/>
      <c r="BA16" s="367"/>
      <c r="BB16" s="367"/>
      <c r="BC16" s="367"/>
      <c r="BD16" s="367"/>
      <c r="BE16" s="367"/>
      <c r="BF16" s="367"/>
      <c r="BG16" s="367"/>
      <c r="BH16" s="367"/>
      <c r="BI16" s="367"/>
      <c r="BJ16" s="367"/>
      <c r="BK16" s="367"/>
      <c r="BL16" s="367"/>
      <c r="BM16" s="367"/>
      <c r="BN16" s="367"/>
      <c r="BO16" s="367"/>
      <c r="BP16" s="367"/>
      <c r="BQ16" s="367"/>
      <c r="BR16" s="367"/>
      <c r="BS16" s="367"/>
      <c r="BT16" s="367"/>
      <c r="BU16" s="367"/>
      <c r="BV16" s="367"/>
      <c r="BW16" s="367"/>
      <c r="BX16" s="367"/>
      <c r="BY16" s="367"/>
      <c r="BZ16" s="367"/>
      <c r="CA16" s="367"/>
      <c r="CB16" s="367"/>
      <c r="CC16" s="367"/>
      <c r="CD16" s="367"/>
      <c r="CE16" s="367"/>
      <c r="CF16" s="367"/>
      <c r="CG16" s="367"/>
      <c r="CH16" s="367"/>
      <c r="CI16" s="367"/>
      <c r="CJ16" s="367"/>
      <c r="CK16" s="367"/>
      <c r="CL16" s="367"/>
      <c r="CM16" s="367"/>
      <c r="CN16" s="367"/>
      <c r="CO16" s="367"/>
      <c r="CP16" s="367"/>
      <c r="CQ16" s="367"/>
      <c r="CR16" s="367"/>
      <c r="CS16" s="367"/>
      <c r="CT16" s="367"/>
      <c r="CU16" s="367"/>
      <c r="CV16" s="367"/>
      <c r="CW16" s="367"/>
      <c r="CX16" s="367"/>
      <c r="CY16" s="367"/>
      <c r="CZ16" s="367"/>
      <c r="DA16" s="367"/>
      <c r="DB16" s="367"/>
      <c r="DC16" s="367"/>
      <c r="DD16" s="367"/>
      <c r="DE16" s="367"/>
    </row>
    <row r="17" spans="1:109" s="259" customFormat="1" ht="13.2" x14ac:dyDescent="0.2">
      <c r="A17" s="366"/>
      <c r="B17" s="367"/>
      <c r="C17" s="367"/>
      <c r="D17" s="367"/>
      <c r="E17" s="367"/>
      <c r="F17" s="367"/>
      <c r="G17" s="367"/>
      <c r="H17" s="367"/>
      <c r="I17" s="367"/>
      <c r="J17" s="367"/>
      <c r="K17" s="367"/>
      <c r="L17" s="367"/>
      <c r="M17" s="367"/>
      <c r="N17" s="367"/>
      <c r="O17" s="367"/>
      <c r="P17" s="367"/>
      <c r="Q17" s="367"/>
      <c r="R17" s="367"/>
      <c r="S17" s="367"/>
      <c r="T17" s="367"/>
      <c r="U17" s="367"/>
      <c r="V17" s="367"/>
      <c r="W17" s="367"/>
      <c r="X17" s="367"/>
      <c r="Y17" s="367"/>
      <c r="Z17" s="367"/>
      <c r="AA17" s="367"/>
      <c r="AB17" s="367"/>
      <c r="AC17" s="367"/>
      <c r="AD17" s="367"/>
      <c r="AE17" s="367"/>
      <c r="AF17" s="367"/>
      <c r="AG17" s="367"/>
      <c r="AH17" s="367"/>
      <c r="AI17" s="367"/>
      <c r="AJ17" s="367"/>
      <c r="AK17" s="367"/>
      <c r="AL17" s="367"/>
      <c r="AM17" s="367"/>
      <c r="AN17" s="367"/>
      <c r="AO17" s="367"/>
      <c r="AP17" s="367"/>
      <c r="AQ17" s="367"/>
      <c r="AR17" s="367"/>
      <c r="AS17" s="367"/>
      <c r="AT17" s="367"/>
      <c r="AU17" s="367"/>
      <c r="AV17" s="367"/>
      <c r="AW17" s="367"/>
      <c r="AX17" s="367"/>
      <c r="AY17" s="367"/>
      <c r="AZ17" s="367"/>
      <c r="BA17" s="367"/>
      <c r="BB17" s="367"/>
      <c r="BC17" s="367"/>
      <c r="BD17" s="367"/>
      <c r="BE17" s="367"/>
      <c r="BF17" s="367"/>
      <c r="BG17" s="367"/>
      <c r="BH17" s="367"/>
      <c r="BI17" s="367"/>
      <c r="BJ17" s="367"/>
      <c r="BK17" s="367"/>
      <c r="BL17" s="367"/>
      <c r="BM17" s="367"/>
      <c r="BN17" s="367"/>
      <c r="BO17" s="367"/>
      <c r="BP17" s="367"/>
      <c r="BQ17" s="367"/>
      <c r="BR17" s="367"/>
      <c r="BS17" s="367"/>
      <c r="BT17" s="367"/>
      <c r="BU17" s="367"/>
      <c r="BV17" s="367"/>
      <c r="BW17" s="367"/>
      <c r="BX17" s="367"/>
      <c r="BY17" s="367"/>
      <c r="BZ17" s="367"/>
      <c r="CA17" s="367"/>
      <c r="CB17" s="367"/>
      <c r="CC17" s="367"/>
      <c r="CD17" s="367"/>
      <c r="CE17" s="367"/>
      <c r="CF17" s="367"/>
      <c r="CG17" s="367"/>
      <c r="CH17" s="367"/>
      <c r="CI17" s="367"/>
      <c r="CJ17" s="367"/>
      <c r="CK17" s="367"/>
      <c r="CL17" s="367"/>
      <c r="CM17" s="367"/>
      <c r="CN17" s="367"/>
      <c r="CO17" s="367"/>
      <c r="CP17" s="367"/>
      <c r="CQ17" s="367"/>
      <c r="CR17" s="367"/>
      <c r="CS17" s="367"/>
      <c r="CT17" s="367"/>
      <c r="CU17" s="367"/>
      <c r="CV17" s="367"/>
      <c r="CW17" s="367"/>
      <c r="CX17" s="367"/>
      <c r="CY17" s="367"/>
      <c r="CZ17" s="367"/>
      <c r="DA17" s="367"/>
      <c r="DB17" s="367"/>
      <c r="DC17" s="367"/>
      <c r="DD17" s="367"/>
      <c r="DE17" s="367"/>
    </row>
    <row r="18" spans="1:109" s="259" customFormat="1" ht="13.2" x14ac:dyDescent="0.2">
      <c r="A18" s="366"/>
      <c r="B18" s="367"/>
      <c r="C18" s="367"/>
      <c r="D18" s="367"/>
      <c r="E18" s="367"/>
      <c r="F18" s="367"/>
      <c r="G18" s="367"/>
      <c r="H18" s="367"/>
      <c r="I18" s="367"/>
      <c r="J18" s="367"/>
      <c r="K18" s="367"/>
      <c r="L18" s="367"/>
      <c r="M18" s="367"/>
      <c r="N18" s="367"/>
      <c r="O18" s="367"/>
      <c r="P18" s="367"/>
      <c r="Q18" s="367"/>
      <c r="R18" s="367"/>
      <c r="S18" s="367"/>
      <c r="T18" s="367"/>
      <c r="U18" s="367"/>
      <c r="V18" s="367"/>
      <c r="W18" s="367"/>
      <c r="X18" s="367"/>
      <c r="Y18" s="367"/>
      <c r="Z18" s="367"/>
      <c r="AA18" s="367"/>
      <c r="AB18" s="367"/>
      <c r="AC18" s="367"/>
      <c r="AD18" s="367"/>
      <c r="AE18" s="367"/>
      <c r="AF18" s="367"/>
      <c r="AG18" s="367"/>
      <c r="AH18" s="367"/>
      <c r="AI18" s="367"/>
      <c r="AJ18" s="367"/>
      <c r="AK18" s="367"/>
      <c r="AL18" s="367"/>
      <c r="AM18" s="367"/>
      <c r="AN18" s="367"/>
      <c r="AO18" s="367"/>
      <c r="AP18" s="367"/>
      <c r="AQ18" s="367"/>
      <c r="AR18" s="367"/>
      <c r="AS18" s="367"/>
      <c r="AT18" s="367"/>
      <c r="AU18" s="367"/>
      <c r="AV18" s="367"/>
      <c r="AW18" s="367"/>
      <c r="AX18" s="367"/>
      <c r="AY18" s="367"/>
      <c r="AZ18" s="367"/>
      <c r="BA18" s="367"/>
      <c r="BB18" s="367"/>
      <c r="BC18" s="367"/>
      <c r="BD18" s="367"/>
      <c r="BE18" s="367"/>
      <c r="BF18" s="367"/>
      <c r="BG18" s="367"/>
      <c r="BH18" s="367"/>
      <c r="BI18" s="367"/>
      <c r="BJ18" s="367"/>
      <c r="BK18" s="367"/>
      <c r="BL18" s="367"/>
      <c r="BM18" s="367"/>
      <c r="BN18" s="367"/>
      <c r="BO18" s="367"/>
      <c r="BP18" s="367"/>
      <c r="BQ18" s="367"/>
      <c r="BR18" s="367"/>
      <c r="BS18" s="367"/>
      <c r="BT18" s="367"/>
      <c r="BU18" s="367"/>
      <c r="BV18" s="367"/>
      <c r="BW18" s="367"/>
      <c r="BX18" s="367"/>
      <c r="BY18" s="367"/>
      <c r="BZ18" s="367"/>
      <c r="CA18" s="367"/>
      <c r="CB18" s="367"/>
      <c r="CC18" s="367"/>
      <c r="CD18" s="367"/>
      <c r="CE18" s="367"/>
      <c r="CF18" s="367"/>
      <c r="CG18" s="367"/>
      <c r="CH18" s="367"/>
      <c r="CI18" s="367"/>
      <c r="CJ18" s="367"/>
      <c r="CK18" s="367"/>
      <c r="CL18" s="367"/>
      <c r="CM18" s="367"/>
      <c r="CN18" s="367"/>
      <c r="CO18" s="367"/>
      <c r="CP18" s="367"/>
      <c r="CQ18" s="367"/>
      <c r="CR18" s="367"/>
      <c r="CS18" s="367"/>
      <c r="CT18" s="367"/>
      <c r="CU18" s="367"/>
      <c r="CV18" s="367"/>
      <c r="CW18" s="367"/>
      <c r="CX18" s="367"/>
      <c r="CY18" s="367"/>
      <c r="CZ18" s="367"/>
      <c r="DA18" s="367"/>
      <c r="DB18" s="367"/>
      <c r="DC18" s="367"/>
      <c r="DD18" s="367"/>
      <c r="DE18" s="367"/>
    </row>
    <row r="19" spans="1:109" ht="13.2" x14ac:dyDescent="0.2">
      <c r="DD19" s="366"/>
      <c r="DE19" s="366"/>
    </row>
    <row r="20" spans="1:109" ht="13.2" x14ac:dyDescent="0.2">
      <c r="DD20" s="366"/>
      <c r="DE20" s="366"/>
    </row>
    <row r="21" spans="1:109" ht="17.25" customHeight="1" x14ac:dyDescent="0.2">
      <c r="B21" s="368"/>
      <c r="C21" s="369"/>
      <c r="D21" s="369"/>
      <c r="E21" s="369"/>
      <c r="F21" s="369"/>
      <c r="G21" s="369"/>
      <c r="H21" s="369"/>
      <c r="I21" s="369"/>
      <c r="J21" s="369"/>
      <c r="K21" s="369"/>
      <c r="L21" s="369"/>
      <c r="M21" s="369"/>
      <c r="N21" s="370"/>
      <c r="O21" s="369"/>
      <c r="P21" s="369"/>
      <c r="Q21" s="369"/>
      <c r="R21" s="369"/>
      <c r="S21" s="369"/>
      <c r="T21" s="369"/>
      <c r="U21" s="369"/>
      <c r="V21" s="369"/>
      <c r="W21" s="369"/>
      <c r="X21" s="369"/>
      <c r="Y21" s="369"/>
      <c r="Z21" s="369"/>
      <c r="AA21" s="369"/>
      <c r="AB21" s="369"/>
      <c r="AC21" s="369"/>
      <c r="AD21" s="369"/>
      <c r="AE21" s="369"/>
      <c r="AF21" s="369"/>
      <c r="AG21" s="369"/>
      <c r="AH21" s="369"/>
      <c r="AI21" s="369"/>
      <c r="AJ21" s="369"/>
      <c r="AK21" s="369"/>
      <c r="AL21" s="369"/>
      <c r="AM21" s="369"/>
      <c r="AN21" s="369"/>
      <c r="AO21" s="369"/>
      <c r="AP21" s="369"/>
      <c r="AQ21" s="369"/>
      <c r="AR21" s="369"/>
      <c r="AS21" s="369"/>
      <c r="AT21" s="370"/>
      <c r="AU21" s="369"/>
      <c r="AV21" s="369"/>
      <c r="AW21" s="369"/>
      <c r="AX21" s="369"/>
      <c r="AY21" s="369"/>
      <c r="AZ21" s="369"/>
      <c r="BA21" s="369"/>
      <c r="BB21" s="369"/>
      <c r="BC21" s="369"/>
      <c r="BD21" s="369"/>
      <c r="BE21" s="369"/>
      <c r="BF21" s="370"/>
      <c r="BG21" s="369"/>
      <c r="BH21" s="369"/>
      <c r="BI21" s="369"/>
      <c r="BJ21" s="369"/>
      <c r="BK21" s="369"/>
      <c r="BL21" s="369"/>
      <c r="BM21" s="369"/>
      <c r="BN21" s="369"/>
      <c r="BO21" s="369"/>
      <c r="BP21" s="369"/>
      <c r="BQ21" s="369"/>
      <c r="BR21" s="370"/>
      <c r="BS21" s="369"/>
      <c r="BT21" s="369"/>
      <c r="BU21" s="369"/>
      <c r="BV21" s="369"/>
      <c r="BW21" s="369"/>
      <c r="BX21" s="369"/>
      <c r="BY21" s="369"/>
      <c r="BZ21" s="369"/>
      <c r="CA21" s="369"/>
      <c r="CB21" s="369"/>
      <c r="CC21" s="369"/>
      <c r="CD21" s="370"/>
      <c r="CE21" s="369"/>
      <c r="CF21" s="369"/>
      <c r="CG21" s="369"/>
      <c r="CH21" s="369"/>
      <c r="CI21" s="369"/>
      <c r="CJ21" s="369"/>
      <c r="CK21" s="369"/>
      <c r="CL21" s="369"/>
      <c r="CM21" s="369"/>
      <c r="CN21" s="369"/>
      <c r="CO21" s="369"/>
      <c r="CP21" s="370"/>
      <c r="CQ21" s="369"/>
      <c r="CR21" s="369"/>
      <c r="CS21" s="369"/>
      <c r="CT21" s="369"/>
      <c r="CU21" s="369"/>
      <c r="CV21" s="369"/>
      <c r="CW21" s="369"/>
      <c r="CX21" s="369"/>
      <c r="CY21" s="369"/>
      <c r="CZ21" s="369"/>
      <c r="DA21" s="369"/>
      <c r="DB21" s="370"/>
      <c r="DC21" s="369"/>
      <c r="DD21" s="371"/>
      <c r="DE21" s="366"/>
    </row>
    <row r="22" spans="1:109" ht="17.25" customHeight="1" x14ac:dyDescent="0.2">
      <c r="B22" s="372"/>
    </row>
    <row r="23" spans="1:109" ht="13.2" x14ac:dyDescent="0.2">
      <c r="B23" s="372"/>
    </row>
    <row r="24" spans="1:109" ht="13.2" x14ac:dyDescent="0.2">
      <c r="B24" s="372"/>
    </row>
    <row r="25" spans="1:109" ht="13.2" x14ac:dyDescent="0.2">
      <c r="B25" s="372"/>
    </row>
    <row r="26" spans="1:109" ht="13.2" x14ac:dyDescent="0.2">
      <c r="B26" s="372"/>
    </row>
    <row r="27" spans="1:109" ht="13.2" x14ac:dyDescent="0.2">
      <c r="B27" s="372"/>
    </row>
    <row r="28" spans="1:109" ht="13.2" x14ac:dyDescent="0.2">
      <c r="B28" s="372"/>
    </row>
    <row r="29" spans="1:109" ht="13.2" x14ac:dyDescent="0.2">
      <c r="B29" s="372"/>
    </row>
    <row r="30" spans="1:109" ht="13.2" x14ac:dyDescent="0.2">
      <c r="B30" s="372"/>
    </row>
    <row r="31" spans="1:109" ht="13.2" x14ac:dyDescent="0.2">
      <c r="B31" s="372"/>
    </row>
    <row r="32" spans="1:109" ht="13.2" x14ac:dyDescent="0.2">
      <c r="B32" s="372"/>
    </row>
    <row r="33" spans="2:109" ht="13.2" x14ac:dyDescent="0.2">
      <c r="B33" s="372"/>
    </row>
    <row r="34" spans="2:109" ht="13.2" x14ac:dyDescent="0.2">
      <c r="B34" s="372"/>
    </row>
    <row r="35" spans="2:109" ht="13.2" x14ac:dyDescent="0.2">
      <c r="B35" s="372"/>
    </row>
    <row r="36" spans="2:109" ht="13.2" x14ac:dyDescent="0.2">
      <c r="B36" s="372"/>
    </row>
    <row r="37" spans="2:109" ht="13.2" x14ac:dyDescent="0.2">
      <c r="B37" s="372"/>
    </row>
    <row r="38" spans="2:109" ht="13.2" x14ac:dyDescent="0.2">
      <c r="B38" s="372"/>
    </row>
    <row r="39" spans="2:109" ht="13.2" x14ac:dyDescent="0.2">
      <c r="B39" s="374"/>
      <c r="C39" s="375"/>
      <c r="D39" s="375"/>
      <c r="E39" s="375"/>
      <c r="F39" s="375"/>
      <c r="G39" s="375"/>
      <c r="H39" s="375"/>
      <c r="I39" s="375"/>
      <c r="J39" s="375"/>
      <c r="K39" s="375"/>
      <c r="L39" s="375"/>
      <c r="M39" s="375"/>
      <c r="N39" s="375"/>
      <c r="O39" s="375"/>
      <c r="P39" s="375"/>
      <c r="Q39" s="375"/>
      <c r="R39" s="375"/>
      <c r="S39" s="375"/>
      <c r="T39" s="375"/>
      <c r="U39" s="375"/>
      <c r="V39" s="375"/>
      <c r="W39" s="375"/>
      <c r="X39" s="375"/>
      <c r="Y39" s="375"/>
      <c r="Z39" s="375"/>
      <c r="AA39" s="375"/>
      <c r="AB39" s="375"/>
      <c r="AC39" s="375"/>
      <c r="AD39" s="375"/>
      <c r="AE39" s="375"/>
      <c r="AF39" s="375"/>
      <c r="AG39" s="375"/>
      <c r="AH39" s="375"/>
      <c r="AI39" s="375"/>
      <c r="AJ39" s="375"/>
      <c r="AK39" s="375"/>
      <c r="AL39" s="375"/>
      <c r="AM39" s="375"/>
      <c r="AN39" s="375"/>
      <c r="AO39" s="375"/>
      <c r="AP39" s="375"/>
      <c r="AQ39" s="375"/>
      <c r="AR39" s="375"/>
      <c r="AS39" s="375"/>
      <c r="AT39" s="375"/>
      <c r="AU39" s="375"/>
      <c r="AV39" s="375"/>
      <c r="AW39" s="375"/>
      <c r="AX39" s="375"/>
      <c r="AY39" s="375"/>
      <c r="AZ39" s="375"/>
      <c r="BA39" s="375"/>
      <c r="BB39" s="375"/>
      <c r="BC39" s="375"/>
      <c r="BD39" s="375"/>
      <c r="BE39" s="375"/>
      <c r="BF39" s="375"/>
      <c r="BG39" s="375"/>
      <c r="BH39" s="375"/>
      <c r="BI39" s="375"/>
      <c r="BJ39" s="375"/>
      <c r="BK39" s="375"/>
      <c r="BL39" s="375"/>
      <c r="BM39" s="375"/>
      <c r="BN39" s="375"/>
      <c r="BO39" s="375"/>
      <c r="BP39" s="375"/>
      <c r="BQ39" s="375"/>
      <c r="BR39" s="375"/>
      <c r="BS39" s="375"/>
      <c r="BT39" s="375"/>
      <c r="BU39" s="375"/>
      <c r="BV39" s="375"/>
      <c r="BW39" s="375"/>
      <c r="BX39" s="375"/>
      <c r="BY39" s="375"/>
      <c r="BZ39" s="375"/>
      <c r="CA39" s="375"/>
      <c r="CB39" s="375"/>
      <c r="CC39" s="375"/>
      <c r="CD39" s="375"/>
      <c r="CE39" s="375"/>
      <c r="CF39" s="375"/>
      <c r="CG39" s="375"/>
      <c r="CH39" s="375"/>
      <c r="CI39" s="375"/>
      <c r="CJ39" s="375"/>
      <c r="CK39" s="375"/>
      <c r="CL39" s="375"/>
      <c r="CM39" s="375"/>
      <c r="CN39" s="375"/>
      <c r="CO39" s="375"/>
      <c r="CP39" s="375"/>
      <c r="CQ39" s="375"/>
      <c r="CR39" s="375"/>
      <c r="CS39" s="375"/>
      <c r="CT39" s="375"/>
      <c r="CU39" s="375"/>
      <c r="CV39" s="375"/>
      <c r="CW39" s="375"/>
      <c r="CX39" s="375"/>
      <c r="CY39" s="375"/>
      <c r="CZ39" s="375"/>
      <c r="DA39" s="375"/>
      <c r="DB39" s="375"/>
      <c r="DC39" s="375"/>
      <c r="DD39" s="376"/>
    </row>
    <row r="40" spans="2:109" ht="13.2" x14ac:dyDescent="0.2">
      <c r="B40" s="377"/>
      <c r="DD40" s="377"/>
      <c r="DE40" s="366"/>
    </row>
    <row r="41" spans="2:109" ht="16.2" x14ac:dyDescent="0.2">
      <c r="B41" s="378" t="s">
        <v>555</v>
      </c>
      <c r="C41" s="369"/>
      <c r="D41" s="369"/>
      <c r="E41" s="369"/>
      <c r="F41" s="369"/>
      <c r="G41" s="369"/>
      <c r="H41" s="369"/>
      <c r="I41" s="369"/>
      <c r="J41" s="369"/>
      <c r="K41" s="369"/>
      <c r="L41" s="369"/>
      <c r="M41" s="369"/>
      <c r="N41" s="369"/>
      <c r="O41" s="369"/>
      <c r="P41" s="369"/>
      <c r="Q41" s="369"/>
      <c r="R41" s="369"/>
      <c r="S41" s="369"/>
      <c r="T41" s="369"/>
      <c r="U41" s="369"/>
      <c r="V41" s="369"/>
      <c r="W41" s="369"/>
      <c r="X41" s="369"/>
      <c r="Y41" s="369"/>
      <c r="Z41" s="369"/>
      <c r="AA41" s="369"/>
      <c r="AB41" s="369"/>
      <c r="AC41" s="369"/>
      <c r="AD41" s="369"/>
      <c r="AE41" s="369"/>
      <c r="AF41" s="369"/>
      <c r="AG41" s="369"/>
      <c r="AH41" s="369"/>
      <c r="AI41" s="369"/>
      <c r="AJ41" s="369"/>
      <c r="AK41" s="369"/>
      <c r="AL41" s="369"/>
      <c r="AM41" s="369"/>
      <c r="AN41" s="369"/>
      <c r="AO41" s="369"/>
      <c r="AP41" s="369"/>
      <c r="AQ41" s="369"/>
      <c r="AR41" s="369"/>
      <c r="AS41" s="369"/>
      <c r="AT41" s="369"/>
      <c r="AU41" s="369"/>
      <c r="AV41" s="369"/>
      <c r="AW41" s="369"/>
      <c r="AX41" s="369"/>
      <c r="AY41" s="369"/>
      <c r="AZ41" s="369"/>
      <c r="BA41" s="369"/>
      <c r="BB41" s="369"/>
      <c r="BC41" s="369"/>
      <c r="BD41" s="369"/>
      <c r="BE41" s="369"/>
      <c r="BF41" s="369"/>
      <c r="BG41" s="369"/>
      <c r="BH41" s="369"/>
      <c r="BI41" s="369"/>
      <c r="BJ41" s="369"/>
      <c r="BK41" s="369"/>
      <c r="BL41" s="369"/>
      <c r="BM41" s="369"/>
      <c r="BN41" s="369"/>
      <c r="BO41" s="369"/>
      <c r="BP41" s="369"/>
      <c r="BQ41" s="369"/>
      <c r="BR41" s="369"/>
      <c r="BS41" s="369"/>
      <c r="BT41" s="369"/>
      <c r="BU41" s="369"/>
      <c r="BV41" s="369"/>
      <c r="BW41" s="369"/>
      <c r="BX41" s="369"/>
      <c r="BY41" s="369"/>
      <c r="BZ41" s="369"/>
      <c r="CA41" s="369"/>
      <c r="CB41" s="369"/>
      <c r="CC41" s="369"/>
      <c r="CD41" s="369"/>
      <c r="CE41" s="369"/>
      <c r="CF41" s="369"/>
      <c r="CG41" s="369"/>
      <c r="CH41" s="369"/>
      <c r="CI41" s="369"/>
      <c r="CJ41" s="369"/>
      <c r="CK41" s="369"/>
      <c r="CL41" s="369"/>
      <c r="CM41" s="369"/>
      <c r="CN41" s="369"/>
      <c r="CO41" s="369"/>
      <c r="CP41" s="369"/>
      <c r="CQ41" s="369"/>
      <c r="CR41" s="369"/>
      <c r="CS41" s="369"/>
      <c r="CT41" s="369"/>
      <c r="CU41" s="369"/>
      <c r="CV41" s="369"/>
      <c r="CW41" s="369"/>
      <c r="CX41" s="369"/>
      <c r="CY41" s="369"/>
      <c r="CZ41" s="369"/>
      <c r="DA41" s="369"/>
      <c r="DB41" s="369"/>
      <c r="DC41" s="369"/>
      <c r="DD41" s="371"/>
    </row>
    <row r="42" spans="2:109" ht="13.2" x14ac:dyDescent="0.2">
      <c r="B42" s="372"/>
      <c r="G42" s="379"/>
      <c r="I42" s="380"/>
      <c r="J42" s="380"/>
      <c r="K42" s="380"/>
      <c r="AM42" s="379"/>
      <c r="AN42" s="379" t="s">
        <v>556</v>
      </c>
      <c r="AP42" s="380"/>
      <c r="AQ42" s="380"/>
      <c r="AR42" s="380"/>
      <c r="AY42" s="379"/>
      <c r="BA42" s="380"/>
      <c r="BB42" s="380"/>
      <c r="BC42" s="380"/>
      <c r="BK42" s="379"/>
      <c r="BM42" s="380"/>
      <c r="BN42" s="380"/>
      <c r="BO42" s="380"/>
      <c r="BW42" s="379"/>
      <c r="BY42" s="380"/>
      <c r="BZ42" s="380"/>
      <c r="CA42" s="380"/>
      <c r="CI42" s="379"/>
      <c r="CK42" s="380"/>
      <c r="CL42" s="380"/>
      <c r="CM42" s="380"/>
      <c r="CU42" s="379"/>
      <c r="CW42" s="380"/>
      <c r="CX42" s="380"/>
      <c r="CY42" s="380"/>
    </row>
    <row r="43" spans="2:109" ht="13.5" customHeight="1" x14ac:dyDescent="0.2">
      <c r="B43" s="372"/>
      <c r="AN43" s="1265" t="s">
        <v>557</v>
      </c>
      <c r="AO43" s="1266"/>
      <c r="AP43" s="1266"/>
      <c r="AQ43" s="1266"/>
      <c r="AR43" s="1266"/>
      <c r="AS43" s="1266"/>
      <c r="AT43" s="1266"/>
      <c r="AU43" s="1266"/>
      <c r="AV43" s="1266"/>
      <c r="AW43" s="1266"/>
      <c r="AX43" s="1266"/>
      <c r="AY43" s="1266"/>
      <c r="AZ43" s="1266"/>
      <c r="BA43" s="1266"/>
      <c r="BB43" s="1266"/>
      <c r="BC43" s="1266"/>
      <c r="BD43" s="1266"/>
      <c r="BE43" s="1266"/>
      <c r="BF43" s="1266"/>
      <c r="BG43" s="1266"/>
      <c r="BH43" s="1266"/>
      <c r="BI43" s="1266"/>
      <c r="BJ43" s="1266"/>
      <c r="BK43" s="1266"/>
      <c r="BL43" s="1266"/>
      <c r="BM43" s="1266"/>
      <c r="BN43" s="1266"/>
      <c r="BO43" s="1266"/>
      <c r="BP43" s="1266"/>
      <c r="BQ43" s="1266"/>
      <c r="BR43" s="1266"/>
      <c r="BS43" s="1266"/>
      <c r="BT43" s="1266"/>
      <c r="BU43" s="1266"/>
      <c r="BV43" s="1266"/>
      <c r="BW43" s="1266"/>
      <c r="BX43" s="1266"/>
      <c r="BY43" s="1266"/>
      <c r="BZ43" s="1266"/>
      <c r="CA43" s="1266"/>
      <c r="CB43" s="1266"/>
      <c r="CC43" s="1266"/>
      <c r="CD43" s="1266"/>
      <c r="CE43" s="1266"/>
      <c r="CF43" s="1266"/>
      <c r="CG43" s="1266"/>
      <c r="CH43" s="1266"/>
      <c r="CI43" s="1266"/>
      <c r="CJ43" s="1266"/>
      <c r="CK43" s="1266"/>
      <c r="CL43" s="1266"/>
      <c r="CM43" s="1266"/>
      <c r="CN43" s="1266"/>
      <c r="CO43" s="1266"/>
      <c r="CP43" s="1266"/>
      <c r="CQ43" s="1266"/>
      <c r="CR43" s="1266"/>
      <c r="CS43" s="1266"/>
      <c r="CT43" s="1266"/>
      <c r="CU43" s="1266"/>
      <c r="CV43" s="1266"/>
      <c r="CW43" s="1266"/>
      <c r="CX43" s="1266"/>
      <c r="CY43" s="1266"/>
      <c r="CZ43" s="1266"/>
      <c r="DA43" s="1266"/>
      <c r="DB43" s="1266"/>
      <c r="DC43" s="1267"/>
    </row>
    <row r="44" spans="2:109" ht="13.2" x14ac:dyDescent="0.2">
      <c r="B44" s="372"/>
      <c r="AN44" s="1268"/>
      <c r="AO44" s="1269"/>
      <c r="AP44" s="1269"/>
      <c r="AQ44" s="1269"/>
      <c r="AR44" s="1269"/>
      <c r="AS44" s="1269"/>
      <c r="AT44" s="1269"/>
      <c r="AU44" s="1269"/>
      <c r="AV44" s="1269"/>
      <c r="AW44" s="1269"/>
      <c r="AX44" s="1269"/>
      <c r="AY44" s="1269"/>
      <c r="AZ44" s="1269"/>
      <c r="BA44" s="1269"/>
      <c r="BB44" s="1269"/>
      <c r="BC44" s="1269"/>
      <c r="BD44" s="1269"/>
      <c r="BE44" s="1269"/>
      <c r="BF44" s="1269"/>
      <c r="BG44" s="1269"/>
      <c r="BH44" s="1269"/>
      <c r="BI44" s="1269"/>
      <c r="BJ44" s="1269"/>
      <c r="BK44" s="1269"/>
      <c r="BL44" s="1269"/>
      <c r="BM44" s="1269"/>
      <c r="BN44" s="1269"/>
      <c r="BO44" s="1269"/>
      <c r="BP44" s="1269"/>
      <c r="BQ44" s="1269"/>
      <c r="BR44" s="1269"/>
      <c r="BS44" s="1269"/>
      <c r="BT44" s="1269"/>
      <c r="BU44" s="1269"/>
      <c r="BV44" s="1269"/>
      <c r="BW44" s="1269"/>
      <c r="BX44" s="1269"/>
      <c r="BY44" s="1269"/>
      <c r="BZ44" s="1269"/>
      <c r="CA44" s="1269"/>
      <c r="CB44" s="1269"/>
      <c r="CC44" s="1269"/>
      <c r="CD44" s="1269"/>
      <c r="CE44" s="1269"/>
      <c r="CF44" s="1269"/>
      <c r="CG44" s="1269"/>
      <c r="CH44" s="1269"/>
      <c r="CI44" s="1269"/>
      <c r="CJ44" s="1269"/>
      <c r="CK44" s="1269"/>
      <c r="CL44" s="1269"/>
      <c r="CM44" s="1269"/>
      <c r="CN44" s="1269"/>
      <c r="CO44" s="1269"/>
      <c r="CP44" s="1269"/>
      <c r="CQ44" s="1269"/>
      <c r="CR44" s="1269"/>
      <c r="CS44" s="1269"/>
      <c r="CT44" s="1269"/>
      <c r="CU44" s="1269"/>
      <c r="CV44" s="1269"/>
      <c r="CW44" s="1269"/>
      <c r="CX44" s="1269"/>
      <c r="CY44" s="1269"/>
      <c r="CZ44" s="1269"/>
      <c r="DA44" s="1269"/>
      <c r="DB44" s="1269"/>
      <c r="DC44" s="1270"/>
    </row>
    <row r="45" spans="2:109" ht="13.2" x14ac:dyDescent="0.2">
      <c r="B45" s="372"/>
      <c r="AN45" s="1268"/>
      <c r="AO45" s="1269"/>
      <c r="AP45" s="1269"/>
      <c r="AQ45" s="1269"/>
      <c r="AR45" s="1269"/>
      <c r="AS45" s="1269"/>
      <c r="AT45" s="1269"/>
      <c r="AU45" s="1269"/>
      <c r="AV45" s="1269"/>
      <c r="AW45" s="1269"/>
      <c r="AX45" s="1269"/>
      <c r="AY45" s="1269"/>
      <c r="AZ45" s="1269"/>
      <c r="BA45" s="1269"/>
      <c r="BB45" s="1269"/>
      <c r="BC45" s="1269"/>
      <c r="BD45" s="1269"/>
      <c r="BE45" s="1269"/>
      <c r="BF45" s="1269"/>
      <c r="BG45" s="1269"/>
      <c r="BH45" s="1269"/>
      <c r="BI45" s="1269"/>
      <c r="BJ45" s="1269"/>
      <c r="BK45" s="1269"/>
      <c r="BL45" s="1269"/>
      <c r="BM45" s="1269"/>
      <c r="BN45" s="1269"/>
      <c r="BO45" s="1269"/>
      <c r="BP45" s="1269"/>
      <c r="BQ45" s="1269"/>
      <c r="BR45" s="1269"/>
      <c r="BS45" s="1269"/>
      <c r="BT45" s="1269"/>
      <c r="BU45" s="1269"/>
      <c r="BV45" s="1269"/>
      <c r="BW45" s="1269"/>
      <c r="BX45" s="1269"/>
      <c r="BY45" s="1269"/>
      <c r="BZ45" s="1269"/>
      <c r="CA45" s="1269"/>
      <c r="CB45" s="1269"/>
      <c r="CC45" s="1269"/>
      <c r="CD45" s="1269"/>
      <c r="CE45" s="1269"/>
      <c r="CF45" s="1269"/>
      <c r="CG45" s="1269"/>
      <c r="CH45" s="1269"/>
      <c r="CI45" s="1269"/>
      <c r="CJ45" s="1269"/>
      <c r="CK45" s="1269"/>
      <c r="CL45" s="1269"/>
      <c r="CM45" s="1269"/>
      <c r="CN45" s="1269"/>
      <c r="CO45" s="1269"/>
      <c r="CP45" s="1269"/>
      <c r="CQ45" s="1269"/>
      <c r="CR45" s="1269"/>
      <c r="CS45" s="1269"/>
      <c r="CT45" s="1269"/>
      <c r="CU45" s="1269"/>
      <c r="CV45" s="1269"/>
      <c r="CW45" s="1269"/>
      <c r="CX45" s="1269"/>
      <c r="CY45" s="1269"/>
      <c r="CZ45" s="1269"/>
      <c r="DA45" s="1269"/>
      <c r="DB45" s="1269"/>
      <c r="DC45" s="1270"/>
    </row>
    <row r="46" spans="2:109" ht="13.2" x14ac:dyDescent="0.2">
      <c r="B46" s="372"/>
      <c r="AN46" s="1268"/>
      <c r="AO46" s="1269"/>
      <c r="AP46" s="1269"/>
      <c r="AQ46" s="1269"/>
      <c r="AR46" s="1269"/>
      <c r="AS46" s="1269"/>
      <c r="AT46" s="1269"/>
      <c r="AU46" s="1269"/>
      <c r="AV46" s="1269"/>
      <c r="AW46" s="1269"/>
      <c r="AX46" s="1269"/>
      <c r="AY46" s="1269"/>
      <c r="AZ46" s="1269"/>
      <c r="BA46" s="1269"/>
      <c r="BB46" s="1269"/>
      <c r="BC46" s="1269"/>
      <c r="BD46" s="1269"/>
      <c r="BE46" s="1269"/>
      <c r="BF46" s="1269"/>
      <c r="BG46" s="1269"/>
      <c r="BH46" s="1269"/>
      <c r="BI46" s="1269"/>
      <c r="BJ46" s="1269"/>
      <c r="BK46" s="1269"/>
      <c r="BL46" s="1269"/>
      <c r="BM46" s="1269"/>
      <c r="BN46" s="1269"/>
      <c r="BO46" s="1269"/>
      <c r="BP46" s="1269"/>
      <c r="BQ46" s="1269"/>
      <c r="BR46" s="1269"/>
      <c r="BS46" s="1269"/>
      <c r="BT46" s="1269"/>
      <c r="BU46" s="1269"/>
      <c r="BV46" s="1269"/>
      <c r="BW46" s="1269"/>
      <c r="BX46" s="1269"/>
      <c r="BY46" s="1269"/>
      <c r="BZ46" s="1269"/>
      <c r="CA46" s="1269"/>
      <c r="CB46" s="1269"/>
      <c r="CC46" s="1269"/>
      <c r="CD46" s="1269"/>
      <c r="CE46" s="1269"/>
      <c r="CF46" s="1269"/>
      <c r="CG46" s="1269"/>
      <c r="CH46" s="1269"/>
      <c r="CI46" s="1269"/>
      <c r="CJ46" s="1269"/>
      <c r="CK46" s="1269"/>
      <c r="CL46" s="1269"/>
      <c r="CM46" s="1269"/>
      <c r="CN46" s="1269"/>
      <c r="CO46" s="1269"/>
      <c r="CP46" s="1269"/>
      <c r="CQ46" s="1269"/>
      <c r="CR46" s="1269"/>
      <c r="CS46" s="1269"/>
      <c r="CT46" s="1269"/>
      <c r="CU46" s="1269"/>
      <c r="CV46" s="1269"/>
      <c r="CW46" s="1269"/>
      <c r="CX46" s="1269"/>
      <c r="CY46" s="1269"/>
      <c r="CZ46" s="1269"/>
      <c r="DA46" s="1269"/>
      <c r="DB46" s="1269"/>
      <c r="DC46" s="1270"/>
    </row>
    <row r="47" spans="2:109" ht="13.2" x14ac:dyDescent="0.2">
      <c r="B47" s="372"/>
      <c r="AN47" s="1271"/>
      <c r="AO47" s="1272"/>
      <c r="AP47" s="1272"/>
      <c r="AQ47" s="1272"/>
      <c r="AR47" s="1272"/>
      <c r="AS47" s="1272"/>
      <c r="AT47" s="1272"/>
      <c r="AU47" s="1272"/>
      <c r="AV47" s="1272"/>
      <c r="AW47" s="1272"/>
      <c r="AX47" s="1272"/>
      <c r="AY47" s="1272"/>
      <c r="AZ47" s="1272"/>
      <c r="BA47" s="1272"/>
      <c r="BB47" s="1272"/>
      <c r="BC47" s="1272"/>
      <c r="BD47" s="1272"/>
      <c r="BE47" s="1272"/>
      <c r="BF47" s="1272"/>
      <c r="BG47" s="1272"/>
      <c r="BH47" s="1272"/>
      <c r="BI47" s="1272"/>
      <c r="BJ47" s="1272"/>
      <c r="BK47" s="1272"/>
      <c r="BL47" s="1272"/>
      <c r="BM47" s="1272"/>
      <c r="BN47" s="1272"/>
      <c r="BO47" s="1272"/>
      <c r="BP47" s="1272"/>
      <c r="BQ47" s="1272"/>
      <c r="BR47" s="1272"/>
      <c r="BS47" s="1272"/>
      <c r="BT47" s="1272"/>
      <c r="BU47" s="1272"/>
      <c r="BV47" s="1272"/>
      <c r="BW47" s="1272"/>
      <c r="BX47" s="1272"/>
      <c r="BY47" s="1272"/>
      <c r="BZ47" s="1272"/>
      <c r="CA47" s="1272"/>
      <c r="CB47" s="1272"/>
      <c r="CC47" s="1272"/>
      <c r="CD47" s="1272"/>
      <c r="CE47" s="1272"/>
      <c r="CF47" s="1272"/>
      <c r="CG47" s="1272"/>
      <c r="CH47" s="1272"/>
      <c r="CI47" s="1272"/>
      <c r="CJ47" s="1272"/>
      <c r="CK47" s="1272"/>
      <c r="CL47" s="1272"/>
      <c r="CM47" s="1272"/>
      <c r="CN47" s="1272"/>
      <c r="CO47" s="1272"/>
      <c r="CP47" s="1272"/>
      <c r="CQ47" s="1272"/>
      <c r="CR47" s="1272"/>
      <c r="CS47" s="1272"/>
      <c r="CT47" s="1272"/>
      <c r="CU47" s="1272"/>
      <c r="CV47" s="1272"/>
      <c r="CW47" s="1272"/>
      <c r="CX47" s="1272"/>
      <c r="CY47" s="1272"/>
      <c r="CZ47" s="1272"/>
      <c r="DA47" s="1272"/>
      <c r="DB47" s="1272"/>
      <c r="DC47" s="1273"/>
    </row>
    <row r="48" spans="2:109" ht="13.2" x14ac:dyDescent="0.2">
      <c r="B48" s="372"/>
      <c r="H48" s="381"/>
      <c r="I48" s="381"/>
      <c r="J48" s="381"/>
      <c r="AN48" s="381"/>
      <c r="AO48" s="381"/>
      <c r="AP48" s="381"/>
      <c r="AZ48" s="381"/>
      <c r="BA48" s="381"/>
      <c r="BB48" s="381"/>
      <c r="BL48" s="381"/>
      <c r="BM48" s="381"/>
      <c r="BN48" s="381"/>
      <c r="BX48" s="381"/>
      <c r="BY48" s="381"/>
      <c r="BZ48" s="381"/>
      <c r="CJ48" s="381"/>
      <c r="CK48" s="381"/>
      <c r="CL48" s="381"/>
      <c r="CV48" s="381"/>
      <c r="CW48" s="381"/>
      <c r="CX48" s="381"/>
    </row>
    <row r="49" spans="1:109" ht="13.2" x14ac:dyDescent="0.2">
      <c r="B49" s="372"/>
      <c r="AN49" s="366" t="s">
        <v>558</v>
      </c>
    </row>
    <row r="50" spans="1:109" ht="13.2" x14ac:dyDescent="0.2">
      <c r="B50" s="372"/>
      <c r="G50" s="1259"/>
      <c r="H50" s="1259"/>
      <c r="I50" s="1259"/>
      <c r="J50" s="1259"/>
      <c r="K50" s="382"/>
      <c r="L50" s="382"/>
      <c r="M50" s="383"/>
      <c r="N50" s="383"/>
      <c r="AN50" s="1262"/>
      <c r="AO50" s="1263"/>
      <c r="AP50" s="1263"/>
      <c r="AQ50" s="1263"/>
      <c r="AR50" s="1263"/>
      <c r="AS50" s="1263"/>
      <c r="AT50" s="1263"/>
      <c r="AU50" s="1263"/>
      <c r="AV50" s="1263"/>
      <c r="AW50" s="1263"/>
      <c r="AX50" s="1263"/>
      <c r="AY50" s="1263"/>
      <c r="AZ50" s="1263"/>
      <c r="BA50" s="1263"/>
      <c r="BB50" s="1263"/>
      <c r="BC50" s="1263"/>
      <c r="BD50" s="1263"/>
      <c r="BE50" s="1263"/>
      <c r="BF50" s="1263"/>
      <c r="BG50" s="1263"/>
      <c r="BH50" s="1263"/>
      <c r="BI50" s="1263"/>
      <c r="BJ50" s="1263"/>
      <c r="BK50" s="1263"/>
      <c r="BL50" s="1263"/>
      <c r="BM50" s="1263"/>
      <c r="BN50" s="1263"/>
      <c r="BO50" s="1264"/>
      <c r="BP50" s="1258" t="s">
        <v>522</v>
      </c>
      <c r="BQ50" s="1258"/>
      <c r="BR50" s="1258"/>
      <c r="BS50" s="1258"/>
      <c r="BT50" s="1258"/>
      <c r="BU50" s="1258"/>
      <c r="BV50" s="1258"/>
      <c r="BW50" s="1258"/>
      <c r="BX50" s="1258" t="s">
        <v>523</v>
      </c>
      <c r="BY50" s="1258"/>
      <c r="BZ50" s="1258"/>
      <c r="CA50" s="1258"/>
      <c r="CB50" s="1258"/>
      <c r="CC50" s="1258"/>
      <c r="CD50" s="1258"/>
      <c r="CE50" s="1258"/>
      <c r="CF50" s="1258" t="s">
        <v>524</v>
      </c>
      <c r="CG50" s="1258"/>
      <c r="CH50" s="1258"/>
      <c r="CI50" s="1258"/>
      <c r="CJ50" s="1258"/>
      <c r="CK50" s="1258"/>
      <c r="CL50" s="1258"/>
      <c r="CM50" s="1258"/>
      <c r="CN50" s="1258" t="s">
        <v>525</v>
      </c>
      <c r="CO50" s="1258"/>
      <c r="CP50" s="1258"/>
      <c r="CQ50" s="1258"/>
      <c r="CR50" s="1258"/>
      <c r="CS50" s="1258"/>
      <c r="CT50" s="1258"/>
      <c r="CU50" s="1258"/>
      <c r="CV50" s="1258" t="s">
        <v>526</v>
      </c>
      <c r="CW50" s="1258"/>
      <c r="CX50" s="1258"/>
      <c r="CY50" s="1258"/>
      <c r="CZ50" s="1258"/>
      <c r="DA50" s="1258"/>
      <c r="DB50" s="1258"/>
      <c r="DC50" s="1258"/>
    </row>
    <row r="51" spans="1:109" ht="13.5" customHeight="1" x14ac:dyDescent="0.2">
      <c r="B51" s="372"/>
      <c r="G51" s="1261"/>
      <c r="H51" s="1261"/>
      <c r="I51" s="1274"/>
      <c r="J51" s="1274"/>
      <c r="K51" s="1260"/>
      <c r="L51" s="1260"/>
      <c r="M51" s="1260"/>
      <c r="N51" s="1260"/>
      <c r="AM51" s="381"/>
      <c r="AN51" s="1256" t="s">
        <v>559</v>
      </c>
      <c r="AO51" s="1256"/>
      <c r="AP51" s="1256"/>
      <c r="AQ51" s="1256"/>
      <c r="AR51" s="1256"/>
      <c r="AS51" s="1256"/>
      <c r="AT51" s="1256"/>
      <c r="AU51" s="1256"/>
      <c r="AV51" s="1256"/>
      <c r="AW51" s="1256"/>
      <c r="AX51" s="1256"/>
      <c r="AY51" s="1256"/>
      <c r="AZ51" s="1256"/>
      <c r="BA51" s="1256"/>
      <c r="BB51" s="1256" t="s">
        <v>560</v>
      </c>
      <c r="BC51" s="1256"/>
      <c r="BD51" s="1256"/>
      <c r="BE51" s="1256"/>
      <c r="BF51" s="1256"/>
      <c r="BG51" s="1256"/>
      <c r="BH51" s="1256"/>
      <c r="BI51" s="1256"/>
      <c r="BJ51" s="1256"/>
      <c r="BK51" s="1256"/>
      <c r="BL51" s="1256"/>
      <c r="BM51" s="1256"/>
      <c r="BN51" s="1256"/>
      <c r="BO51" s="1256"/>
      <c r="BP51" s="1253"/>
      <c r="BQ51" s="1253"/>
      <c r="BR51" s="1253"/>
      <c r="BS51" s="1253"/>
      <c r="BT51" s="1253"/>
      <c r="BU51" s="1253"/>
      <c r="BV51" s="1253"/>
      <c r="BW51" s="1253"/>
      <c r="BX51" s="1253"/>
      <c r="BY51" s="1253"/>
      <c r="BZ51" s="1253"/>
      <c r="CA51" s="1253"/>
      <c r="CB51" s="1253"/>
      <c r="CC51" s="1253"/>
      <c r="CD51" s="1253"/>
      <c r="CE51" s="1253"/>
      <c r="CF51" s="1253"/>
      <c r="CG51" s="1253"/>
      <c r="CH51" s="1253"/>
      <c r="CI51" s="1253"/>
      <c r="CJ51" s="1253"/>
      <c r="CK51" s="1253"/>
      <c r="CL51" s="1253"/>
      <c r="CM51" s="1253"/>
      <c r="CN51" s="1253"/>
      <c r="CO51" s="1253"/>
      <c r="CP51" s="1253"/>
      <c r="CQ51" s="1253"/>
      <c r="CR51" s="1253"/>
      <c r="CS51" s="1253"/>
      <c r="CT51" s="1253"/>
      <c r="CU51" s="1253"/>
      <c r="CV51" s="1253"/>
      <c r="CW51" s="1253"/>
      <c r="CX51" s="1253"/>
      <c r="CY51" s="1253"/>
      <c r="CZ51" s="1253"/>
      <c r="DA51" s="1253"/>
      <c r="DB51" s="1253"/>
      <c r="DC51" s="1253"/>
    </row>
    <row r="52" spans="1:109" ht="13.2" x14ac:dyDescent="0.2">
      <c r="B52" s="372"/>
      <c r="G52" s="1261"/>
      <c r="H52" s="1261"/>
      <c r="I52" s="1274"/>
      <c r="J52" s="1274"/>
      <c r="K52" s="1260"/>
      <c r="L52" s="1260"/>
      <c r="M52" s="1260"/>
      <c r="N52" s="1260"/>
      <c r="AM52" s="381"/>
      <c r="AN52" s="1256"/>
      <c r="AO52" s="1256"/>
      <c r="AP52" s="1256"/>
      <c r="AQ52" s="1256"/>
      <c r="AR52" s="1256"/>
      <c r="AS52" s="1256"/>
      <c r="AT52" s="1256"/>
      <c r="AU52" s="1256"/>
      <c r="AV52" s="1256"/>
      <c r="AW52" s="1256"/>
      <c r="AX52" s="1256"/>
      <c r="AY52" s="1256"/>
      <c r="AZ52" s="1256"/>
      <c r="BA52" s="1256"/>
      <c r="BB52" s="1256"/>
      <c r="BC52" s="1256"/>
      <c r="BD52" s="1256"/>
      <c r="BE52" s="1256"/>
      <c r="BF52" s="1256"/>
      <c r="BG52" s="1256"/>
      <c r="BH52" s="1256"/>
      <c r="BI52" s="1256"/>
      <c r="BJ52" s="1256"/>
      <c r="BK52" s="1256"/>
      <c r="BL52" s="1256"/>
      <c r="BM52" s="1256"/>
      <c r="BN52" s="1256"/>
      <c r="BO52" s="1256"/>
      <c r="BP52" s="1253"/>
      <c r="BQ52" s="1253"/>
      <c r="BR52" s="1253"/>
      <c r="BS52" s="1253"/>
      <c r="BT52" s="1253"/>
      <c r="BU52" s="1253"/>
      <c r="BV52" s="1253"/>
      <c r="BW52" s="1253"/>
      <c r="BX52" s="1253"/>
      <c r="BY52" s="1253"/>
      <c r="BZ52" s="1253"/>
      <c r="CA52" s="1253"/>
      <c r="CB52" s="1253"/>
      <c r="CC52" s="1253"/>
      <c r="CD52" s="1253"/>
      <c r="CE52" s="1253"/>
      <c r="CF52" s="1253"/>
      <c r="CG52" s="1253"/>
      <c r="CH52" s="1253"/>
      <c r="CI52" s="1253"/>
      <c r="CJ52" s="1253"/>
      <c r="CK52" s="1253"/>
      <c r="CL52" s="1253"/>
      <c r="CM52" s="1253"/>
      <c r="CN52" s="1253"/>
      <c r="CO52" s="1253"/>
      <c r="CP52" s="1253"/>
      <c r="CQ52" s="1253"/>
      <c r="CR52" s="1253"/>
      <c r="CS52" s="1253"/>
      <c r="CT52" s="1253"/>
      <c r="CU52" s="1253"/>
      <c r="CV52" s="1253"/>
      <c r="CW52" s="1253"/>
      <c r="CX52" s="1253"/>
      <c r="CY52" s="1253"/>
      <c r="CZ52" s="1253"/>
      <c r="DA52" s="1253"/>
      <c r="DB52" s="1253"/>
      <c r="DC52" s="1253"/>
    </row>
    <row r="53" spans="1:109" ht="13.2" x14ac:dyDescent="0.2">
      <c r="A53" s="380"/>
      <c r="B53" s="372"/>
      <c r="G53" s="1261"/>
      <c r="H53" s="1261"/>
      <c r="I53" s="1259"/>
      <c r="J53" s="1259"/>
      <c r="K53" s="1260"/>
      <c r="L53" s="1260"/>
      <c r="M53" s="1260"/>
      <c r="N53" s="1260"/>
      <c r="AM53" s="381"/>
      <c r="AN53" s="1256"/>
      <c r="AO53" s="1256"/>
      <c r="AP53" s="1256"/>
      <c r="AQ53" s="1256"/>
      <c r="AR53" s="1256"/>
      <c r="AS53" s="1256"/>
      <c r="AT53" s="1256"/>
      <c r="AU53" s="1256"/>
      <c r="AV53" s="1256"/>
      <c r="AW53" s="1256"/>
      <c r="AX53" s="1256"/>
      <c r="AY53" s="1256"/>
      <c r="AZ53" s="1256"/>
      <c r="BA53" s="1256"/>
      <c r="BB53" s="1256" t="s">
        <v>561</v>
      </c>
      <c r="BC53" s="1256"/>
      <c r="BD53" s="1256"/>
      <c r="BE53" s="1256"/>
      <c r="BF53" s="1256"/>
      <c r="BG53" s="1256"/>
      <c r="BH53" s="1256"/>
      <c r="BI53" s="1256"/>
      <c r="BJ53" s="1256"/>
      <c r="BK53" s="1256"/>
      <c r="BL53" s="1256"/>
      <c r="BM53" s="1256"/>
      <c r="BN53" s="1256"/>
      <c r="BO53" s="1256"/>
      <c r="BP53" s="1253">
        <v>60.1</v>
      </c>
      <c r="BQ53" s="1253"/>
      <c r="BR53" s="1253"/>
      <c r="BS53" s="1253"/>
      <c r="BT53" s="1253"/>
      <c r="BU53" s="1253"/>
      <c r="BV53" s="1253"/>
      <c r="BW53" s="1253"/>
      <c r="BX53" s="1253">
        <v>60.6</v>
      </c>
      <c r="BY53" s="1253"/>
      <c r="BZ53" s="1253"/>
      <c r="CA53" s="1253"/>
      <c r="CB53" s="1253"/>
      <c r="CC53" s="1253"/>
      <c r="CD53" s="1253"/>
      <c r="CE53" s="1253"/>
      <c r="CF53" s="1253">
        <v>51.4</v>
      </c>
      <c r="CG53" s="1253"/>
      <c r="CH53" s="1253"/>
      <c r="CI53" s="1253"/>
      <c r="CJ53" s="1253"/>
      <c r="CK53" s="1253"/>
      <c r="CL53" s="1253"/>
      <c r="CM53" s="1253"/>
      <c r="CN53" s="1253">
        <v>52.5</v>
      </c>
      <c r="CO53" s="1253"/>
      <c r="CP53" s="1253"/>
      <c r="CQ53" s="1253"/>
      <c r="CR53" s="1253"/>
      <c r="CS53" s="1253"/>
      <c r="CT53" s="1253"/>
      <c r="CU53" s="1253"/>
      <c r="CV53" s="1253">
        <v>59</v>
      </c>
      <c r="CW53" s="1253"/>
      <c r="CX53" s="1253"/>
      <c r="CY53" s="1253"/>
      <c r="CZ53" s="1253"/>
      <c r="DA53" s="1253"/>
      <c r="DB53" s="1253"/>
      <c r="DC53" s="1253"/>
    </row>
    <row r="54" spans="1:109" ht="13.2" x14ac:dyDescent="0.2">
      <c r="A54" s="380"/>
      <c r="B54" s="372"/>
      <c r="G54" s="1261"/>
      <c r="H54" s="1261"/>
      <c r="I54" s="1259"/>
      <c r="J54" s="1259"/>
      <c r="K54" s="1260"/>
      <c r="L54" s="1260"/>
      <c r="M54" s="1260"/>
      <c r="N54" s="1260"/>
      <c r="AM54" s="381"/>
      <c r="AN54" s="1256"/>
      <c r="AO54" s="1256"/>
      <c r="AP54" s="1256"/>
      <c r="AQ54" s="1256"/>
      <c r="AR54" s="1256"/>
      <c r="AS54" s="1256"/>
      <c r="AT54" s="1256"/>
      <c r="AU54" s="1256"/>
      <c r="AV54" s="1256"/>
      <c r="AW54" s="1256"/>
      <c r="AX54" s="1256"/>
      <c r="AY54" s="1256"/>
      <c r="AZ54" s="1256"/>
      <c r="BA54" s="1256"/>
      <c r="BB54" s="1256"/>
      <c r="BC54" s="1256"/>
      <c r="BD54" s="1256"/>
      <c r="BE54" s="1256"/>
      <c r="BF54" s="1256"/>
      <c r="BG54" s="1256"/>
      <c r="BH54" s="1256"/>
      <c r="BI54" s="1256"/>
      <c r="BJ54" s="1256"/>
      <c r="BK54" s="1256"/>
      <c r="BL54" s="1256"/>
      <c r="BM54" s="1256"/>
      <c r="BN54" s="1256"/>
      <c r="BO54" s="1256"/>
      <c r="BP54" s="1253"/>
      <c r="BQ54" s="1253"/>
      <c r="BR54" s="1253"/>
      <c r="BS54" s="1253"/>
      <c r="BT54" s="1253"/>
      <c r="BU54" s="1253"/>
      <c r="BV54" s="1253"/>
      <c r="BW54" s="1253"/>
      <c r="BX54" s="1253"/>
      <c r="BY54" s="1253"/>
      <c r="BZ54" s="1253"/>
      <c r="CA54" s="1253"/>
      <c r="CB54" s="1253"/>
      <c r="CC54" s="1253"/>
      <c r="CD54" s="1253"/>
      <c r="CE54" s="1253"/>
      <c r="CF54" s="1253"/>
      <c r="CG54" s="1253"/>
      <c r="CH54" s="1253"/>
      <c r="CI54" s="1253"/>
      <c r="CJ54" s="1253"/>
      <c r="CK54" s="1253"/>
      <c r="CL54" s="1253"/>
      <c r="CM54" s="1253"/>
      <c r="CN54" s="1253"/>
      <c r="CO54" s="1253"/>
      <c r="CP54" s="1253"/>
      <c r="CQ54" s="1253"/>
      <c r="CR54" s="1253"/>
      <c r="CS54" s="1253"/>
      <c r="CT54" s="1253"/>
      <c r="CU54" s="1253"/>
      <c r="CV54" s="1253"/>
      <c r="CW54" s="1253"/>
      <c r="CX54" s="1253"/>
      <c r="CY54" s="1253"/>
      <c r="CZ54" s="1253"/>
      <c r="DA54" s="1253"/>
      <c r="DB54" s="1253"/>
      <c r="DC54" s="1253"/>
    </row>
    <row r="55" spans="1:109" ht="13.2" x14ac:dyDescent="0.2">
      <c r="A55" s="380"/>
      <c r="B55" s="372"/>
      <c r="G55" s="1259"/>
      <c r="H55" s="1259"/>
      <c r="I55" s="1259"/>
      <c r="J55" s="1259"/>
      <c r="K55" s="1260"/>
      <c r="L55" s="1260"/>
      <c r="M55" s="1260"/>
      <c r="N55" s="1260"/>
      <c r="AN55" s="1258" t="s">
        <v>562</v>
      </c>
      <c r="AO55" s="1258"/>
      <c r="AP55" s="1258"/>
      <c r="AQ55" s="1258"/>
      <c r="AR55" s="1258"/>
      <c r="AS55" s="1258"/>
      <c r="AT55" s="1258"/>
      <c r="AU55" s="1258"/>
      <c r="AV55" s="1258"/>
      <c r="AW55" s="1258"/>
      <c r="AX55" s="1258"/>
      <c r="AY55" s="1258"/>
      <c r="AZ55" s="1258"/>
      <c r="BA55" s="1258"/>
      <c r="BB55" s="1256" t="s">
        <v>560</v>
      </c>
      <c r="BC55" s="1256"/>
      <c r="BD55" s="1256"/>
      <c r="BE55" s="1256"/>
      <c r="BF55" s="1256"/>
      <c r="BG55" s="1256"/>
      <c r="BH55" s="1256"/>
      <c r="BI55" s="1256"/>
      <c r="BJ55" s="1256"/>
      <c r="BK55" s="1256"/>
      <c r="BL55" s="1256"/>
      <c r="BM55" s="1256"/>
      <c r="BN55" s="1256"/>
      <c r="BO55" s="1256"/>
      <c r="BP55" s="1253">
        <v>0</v>
      </c>
      <c r="BQ55" s="1253"/>
      <c r="BR55" s="1253"/>
      <c r="BS55" s="1253"/>
      <c r="BT55" s="1253"/>
      <c r="BU55" s="1253"/>
      <c r="BV55" s="1253"/>
      <c r="BW55" s="1253"/>
      <c r="BX55" s="1253">
        <v>0</v>
      </c>
      <c r="BY55" s="1253"/>
      <c r="BZ55" s="1253"/>
      <c r="CA55" s="1253"/>
      <c r="CB55" s="1253"/>
      <c r="CC55" s="1253"/>
      <c r="CD55" s="1253"/>
      <c r="CE55" s="1253"/>
      <c r="CF55" s="1253">
        <v>0</v>
      </c>
      <c r="CG55" s="1253"/>
      <c r="CH55" s="1253"/>
      <c r="CI55" s="1253"/>
      <c r="CJ55" s="1253"/>
      <c r="CK55" s="1253"/>
      <c r="CL55" s="1253"/>
      <c r="CM55" s="1253"/>
      <c r="CN55" s="1253">
        <v>0</v>
      </c>
      <c r="CO55" s="1253"/>
      <c r="CP55" s="1253"/>
      <c r="CQ55" s="1253"/>
      <c r="CR55" s="1253"/>
      <c r="CS55" s="1253"/>
      <c r="CT55" s="1253"/>
      <c r="CU55" s="1253"/>
      <c r="CV55" s="1253">
        <v>0</v>
      </c>
      <c r="CW55" s="1253"/>
      <c r="CX55" s="1253"/>
      <c r="CY55" s="1253"/>
      <c r="CZ55" s="1253"/>
      <c r="DA55" s="1253"/>
      <c r="DB55" s="1253"/>
      <c r="DC55" s="1253"/>
    </row>
    <row r="56" spans="1:109" ht="13.2" x14ac:dyDescent="0.2">
      <c r="A56" s="380"/>
      <c r="B56" s="372"/>
      <c r="G56" s="1259"/>
      <c r="H56" s="1259"/>
      <c r="I56" s="1259"/>
      <c r="J56" s="1259"/>
      <c r="K56" s="1260"/>
      <c r="L56" s="1260"/>
      <c r="M56" s="1260"/>
      <c r="N56" s="1260"/>
      <c r="AN56" s="1258"/>
      <c r="AO56" s="1258"/>
      <c r="AP56" s="1258"/>
      <c r="AQ56" s="1258"/>
      <c r="AR56" s="1258"/>
      <c r="AS56" s="1258"/>
      <c r="AT56" s="1258"/>
      <c r="AU56" s="1258"/>
      <c r="AV56" s="1258"/>
      <c r="AW56" s="1258"/>
      <c r="AX56" s="1258"/>
      <c r="AY56" s="1258"/>
      <c r="AZ56" s="1258"/>
      <c r="BA56" s="1258"/>
      <c r="BB56" s="1256"/>
      <c r="BC56" s="1256"/>
      <c r="BD56" s="1256"/>
      <c r="BE56" s="1256"/>
      <c r="BF56" s="1256"/>
      <c r="BG56" s="1256"/>
      <c r="BH56" s="1256"/>
      <c r="BI56" s="1256"/>
      <c r="BJ56" s="1256"/>
      <c r="BK56" s="1256"/>
      <c r="BL56" s="1256"/>
      <c r="BM56" s="1256"/>
      <c r="BN56" s="1256"/>
      <c r="BO56" s="1256"/>
      <c r="BP56" s="1253"/>
      <c r="BQ56" s="1253"/>
      <c r="BR56" s="1253"/>
      <c r="BS56" s="1253"/>
      <c r="BT56" s="1253"/>
      <c r="BU56" s="1253"/>
      <c r="BV56" s="1253"/>
      <c r="BW56" s="1253"/>
      <c r="BX56" s="1253"/>
      <c r="BY56" s="1253"/>
      <c r="BZ56" s="1253"/>
      <c r="CA56" s="1253"/>
      <c r="CB56" s="1253"/>
      <c r="CC56" s="1253"/>
      <c r="CD56" s="1253"/>
      <c r="CE56" s="1253"/>
      <c r="CF56" s="1253"/>
      <c r="CG56" s="1253"/>
      <c r="CH56" s="1253"/>
      <c r="CI56" s="1253"/>
      <c r="CJ56" s="1253"/>
      <c r="CK56" s="1253"/>
      <c r="CL56" s="1253"/>
      <c r="CM56" s="1253"/>
      <c r="CN56" s="1253"/>
      <c r="CO56" s="1253"/>
      <c r="CP56" s="1253"/>
      <c r="CQ56" s="1253"/>
      <c r="CR56" s="1253"/>
      <c r="CS56" s="1253"/>
      <c r="CT56" s="1253"/>
      <c r="CU56" s="1253"/>
      <c r="CV56" s="1253"/>
      <c r="CW56" s="1253"/>
      <c r="CX56" s="1253"/>
      <c r="CY56" s="1253"/>
      <c r="CZ56" s="1253"/>
      <c r="DA56" s="1253"/>
      <c r="DB56" s="1253"/>
      <c r="DC56" s="1253"/>
    </row>
    <row r="57" spans="1:109" s="380" customFormat="1" ht="13.2" x14ac:dyDescent="0.2">
      <c r="B57" s="384"/>
      <c r="G57" s="1259"/>
      <c r="H57" s="1259"/>
      <c r="I57" s="1254"/>
      <c r="J57" s="1254"/>
      <c r="K57" s="1260"/>
      <c r="L57" s="1260"/>
      <c r="M57" s="1260"/>
      <c r="N57" s="1260"/>
      <c r="AM57" s="366"/>
      <c r="AN57" s="1258"/>
      <c r="AO57" s="1258"/>
      <c r="AP57" s="1258"/>
      <c r="AQ57" s="1258"/>
      <c r="AR57" s="1258"/>
      <c r="AS57" s="1258"/>
      <c r="AT57" s="1258"/>
      <c r="AU57" s="1258"/>
      <c r="AV57" s="1258"/>
      <c r="AW57" s="1258"/>
      <c r="AX57" s="1258"/>
      <c r="AY57" s="1258"/>
      <c r="AZ57" s="1258"/>
      <c r="BA57" s="1258"/>
      <c r="BB57" s="1256" t="s">
        <v>561</v>
      </c>
      <c r="BC57" s="1256"/>
      <c r="BD57" s="1256"/>
      <c r="BE57" s="1256"/>
      <c r="BF57" s="1256"/>
      <c r="BG57" s="1256"/>
      <c r="BH57" s="1256"/>
      <c r="BI57" s="1256"/>
      <c r="BJ57" s="1256"/>
      <c r="BK57" s="1256"/>
      <c r="BL57" s="1256"/>
      <c r="BM57" s="1256"/>
      <c r="BN57" s="1256"/>
      <c r="BO57" s="1256"/>
      <c r="BP57" s="1253">
        <v>60.2</v>
      </c>
      <c r="BQ57" s="1253"/>
      <c r="BR57" s="1253"/>
      <c r="BS57" s="1253"/>
      <c r="BT57" s="1253"/>
      <c r="BU57" s="1253"/>
      <c r="BV57" s="1253"/>
      <c r="BW57" s="1253"/>
      <c r="BX57" s="1253">
        <v>61</v>
      </c>
      <c r="BY57" s="1253"/>
      <c r="BZ57" s="1253"/>
      <c r="CA57" s="1253"/>
      <c r="CB57" s="1253"/>
      <c r="CC57" s="1253"/>
      <c r="CD57" s="1253"/>
      <c r="CE57" s="1253"/>
      <c r="CF57" s="1253">
        <v>60.8</v>
      </c>
      <c r="CG57" s="1253"/>
      <c r="CH57" s="1253"/>
      <c r="CI57" s="1253"/>
      <c r="CJ57" s="1253"/>
      <c r="CK57" s="1253"/>
      <c r="CL57" s="1253"/>
      <c r="CM57" s="1253"/>
      <c r="CN57" s="1253">
        <v>62.2</v>
      </c>
      <c r="CO57" s="1253"/>
      <c r="CP57" s="1253"/>
      <c r="CQ57" s="1253"/>
      <c r="CR57" s="1253"/>
      <c r="CS57" s="1253"/>
      <c r="CT57" s="1253"/>
      <c r="CU57" s="1253"/>
      <c r="CV57" s="1253">
        <v>62.5</v>
      </c>
      <c r="CW57" s="1253"/>
      <c r="CX57" s="1253"/>
      <c r="CY57" s="1253"/>
      <c r="CZ57" s="1253"/>
      <c r="DA57" s="1253"/>
      <c r="DB57" s="1253"/>
      <c r="DC57" s="1253"/>
      <c r="DD57" s="385"/>
      <c r="DE57" s="384"/>
    </row>
    <row r="58" spans="1:109" s="380" customFormat="1" ht="13.2" x14ac:dyDescent="0.2">
      <c r="A58" s="366"/>
      <c r="B58" s="384"/>
      <c r="G58" s="1259"/>
      <c r="H58" s="1259"/>
      <c r="I58" s="1254"/>
      <c r="J58" s="1254"/>
      <c r="K58" s="1260"/>
      <c r="L58" s="1260"/>
      <c r="M58" s="1260"/>
      <c r="N58" s="1260"/>
      <c r="AM58" s="366"/>
      <c r="AN58" s="1258"/>
      <c r="AO58" s="1258"/>
      <c r="AP58" s="1258"/>
      <c r="AQ58" s="1258"/>
      <c r="AR58" s="1258"/>
      <c r="AS58" s="1258"/>
      <c r="AT58" s="1258"/>
      <c r="AU58" s="1258"/>
      <c r="AV58" s="1258"/>
      <c r="AW58" s="1258"/>
      <c r="AX58" s="1258"/>
      <c r="AY58" s="1258"/>
      <c r="AZ58" s="1258"/>
      <c r="BA58" s="1258"/>
      <c r="BB58" s="1256"/>
      <c r="BC58" s="1256"/>
      <c r="BD58" s="1256"/>
      <c r="BE58" s="1256"/>
      <c r="BF58" s="1256"/>
      <c r="BG58" s="1256"/>
      <c r="BH58" s="1256"/>
      <c r="BI58" s="1256"/>
      <c r="BJ58" s="1256"/>
      <c r="BK58" s="1256"/>
      <c r="BL58" s="1256"/>
      <c r="BM58" s="1256"/>
      <c r="BN58" s="1256"/>
      <c r="BO58" s="1256"/>
      <c r="BP58" s="1253"/>
      <c r="BQ58" s="1253"/>
      <c r="BR58" s="1253"/>
      <c r="BS58" s="1253"/>
      <c r="BT58" s="1253"/>
      <c r="BU58" s="1253"/>
      <c r="BV58" s="1253"/>
      <c r="BW58" s="1253"/>
      <c r="BX58" s="1253"/>
      <c r="BY58" s="1253"/>
      <c r="BZ58" s="1253"/>
      <c r="CA58" s="1253"/>
      <c r="CB58" s="1253"/>
      <c r="CC58" s="1253"/>
      <c r="CD58" s="1253"/>
      <c r="CE58" s="1253"/>
      <c r="CF58" s="1253"/>
      <c r="CG58" s="1253"/>
      <c r="CH58" s="1253"/>
      <c r="CI58" s="1253"/>
      <c r="CJ58" s="1253"/>
      <c r="CK58" s="1253"/>
      <c r="CL58" s="1253"/>
      <c r="CM58" s="1253"/>
      <c r="CN58" s="1253"/>
      <c r="CO58" s="1253"/>
      <c r="CP58" s="1253"/>
      <c r="CQ58" s="1253"/>
      <c r="CR58" s="1253"/>
      <c r="CS58" s="1253"/>
      <c r="CT58" s="1253"/>
      <c r="CU58" s="1253"/>
      <c r="CV58" s="1253"/>
      <c r="CW58" s="1253"/>
      <c r="CX58" s="1253"/>
      <c r="CY58" s="1253"/>
      <c r="CZ58" s="1253"/>
      <c r="DA58" s="1253"/>
      <c r="DB58" s="1253"/>
      <c r="DC58" s="1253"/>
      <c r="DD58" s="385"/>
      <c r="DE58" s="384"/>
    </row>
    <row r="59" spans="1:109" s="380" customFormat="1" ht="13.2" x14ac:dyDescent="0.2">
      <c r="A59" s="366"/>
      <c r="B59" s="384"/>
      <c r="K59" s="386"/>
      <c r="L59" s="386"/>
      <c r="M59" s="386"/>
      <c r="N59" s="386"/>
      <c r="AQ59" s="386"/>
      <c r="AR59" s="386"/>
      <c r="AS59" s="386"/>
      <c r="AT59" s="386"/>
      <c r="BC59" s="386"/>
      <c r="BD59" s="386"/>
      <c r="BE59" s="386"/>
      <c r="BF59" s="386"/>
      <c r="BO59" s="386"/>
      <c r="BP59" s="386"/>
      <c r="BQ59" s="386"/>
      <c r="BR59" s="386"/>
      <c r="CA59" s="386"/>
      <c r="CB59" s="386"/>
      <c r="CC59" s="386"/>
      <c r="CD59" s="386"/>
      <c r="CM59" s="386"/>
      <c r="CN59" s="386"/>
      <c r="CO59" s="386"/>
      <c r="CP59" s="386"/>
      <c r="CY59" s="386"/>
      <c r="CZ59" s="386"/>
      <c r="DA59" s="386"/>
      <c r="DB59" s="386"/>
      <c r="DC59" s="386"/>
      <c r="DD59" s="385"/>
      <c r="DE59" s="384"/>
    </row>
    <row r="60" spans="1:109" s="380" customFormat="1" ht="13.2" x14ac:dyDescent="0.2">
      <c r="A60" s="366"/>
      <c r="B60" s="384"/>
      <c r="K60" s="386"/>
      <c r="L60" s="386"/>
      <c r="M60" s="386"/>
      <c r="N60" s="386"/>
      <c r="AQ60" s="386"/>
      <c r="AR60" s="386"/>
      <c r="AS60" s="386"/>
      <c r="AT60" s="386"/>
      <c r="BC60" s="386"/>
      <c r="BD60" s="386"/>
      <c r="BE60" s="386"/>
      <c r="BF60" s="386"/>
      <c r="BO60" s="386"/>
      <c r="BP60" s="386"/>
      <c r="BQ60" s="386"/>
      <c r="BR60" s="386"/>
      <c r="CA60" s="386"/>
      <c r="CB60" s="386"/>
      <c r="CC60" s="386"/>
      <c r="CD60" s="386"/>
      <c r="CM60" s="386"/>
      <c r="CN60" s="386"/>
      <c r="CO60" s="386"/>
      <c r="CP60" s="386"/>
      <c r="CY60" s="386"/>
      <c r="CZ60" s="386"/>
      <c r="DA60" s="386"/>
      <c r="DB60" s="386"/>
      <c r="DC60" s="386"/>
      <c r="DD60" s="385"/>
      <c r="DE60" s="384"/>
    </row>
    <row r="61" spans="1:109" s="380" customFormat="1" ht="13.2" x14ac:dyDescent="0.2">
      <c r="A61" s="366"/>
      <c r="B61" s="387"/>
      <c r="C61" s="388"/>
      <c r="D61" s="388"/>
      <c r="E61" s="388"/>
      <c r="F61" s="388"/>
      <c r="G61" s="388"/>
      <c r="H61" s="388"/>
      <c r="I61" s="388"/>
      <c r="J61" s="388"/>
      <c r="K61" s="388"/>
      <c r="L61" s="388"/>
      <c r="M61" s="389"/>
      <c r="N61" s="389"/>
      <c r="O61" s="388"/>
      <c r="P61" s="388"/>
      <c r="Q61" s="388"/>
      <c r="R61" s="388"/>
      <c r="S61" s="388"/>
      <c r="T61" s="388"/>
      <c r="U61" s="388"/>
      <c r="V61" s="388"/>
      <c r="W61" s="388"/>
      <c r="X61" s="388"/>
      <c r="Y61" s="388"/>
      <c r="Z61" s="388"/>
      <c r="AA61" s="388"/>
      <c r="AB61" s="388"/>
      <c r="AC61" s="388"/>
      <c r="AD61" s="388"/>
      <c r="AE61" s="388"/>
      <c r="AF61" s="388"/>
      <c r="AG61" s="388"/>
      <c r="AH61" s="388"/>
      <c r="AI61" s="388"/>
      <c r="AJ61" s="388"/>
      <c r="AK61" s="388"/>
      <c r="AL61" s="388"/>
      <c r="AM61" s="388"/>
      <c r="AN61" s="388"/>
      <c r="AO61" s="388"/>
      <c r="AP61" s="388"/>
      <c r="AQ61" s="388"/>
      <c r="AR61" s="388"/>
      <c r="AS61" s="389"/>
      <c r="AT61" s="389"/>
      <c r="AU61" s="388"/>
      <c r="AV61" s="388"/>
      <c r="AW61" s="388"/>
      <c r="AX61" s="388"/>
      <c r="AY61" s="388"/>
      <c r="AZ61" s="388"/>
      <c r="BA61" s="388"/>
      <c r="BB61" s="388"/>
      <c r="BC61" s="388"/>
      <c r="BD61" s="388"/>
      <c r="BE61" s="389"/>
      <c r="BF61" s="389"/>
      <c r="BG61" s="388"/>
      <c r="BH61" s="388"/>
      <c r="BI61" s="388"/>
      <c r="BJ61" s="388"/>
      <c r="BK61" s="388"/>
      <c r="BL61" s="388"/>
      <c r="BM61" s="388"/>
      <c r="BN61" s="388"/>
      <c r="BO61" s="388"/>
      <c r="BP61" s="388"/>
      <c r="BQ61" s="389"/>
      <c r="BR61" s="389"/>
      <c r="BS61" s="388"/>
      <c r="BT61" s="388"/>
      <c r="BU61" s="388"/>
      <c r="BV61" s="388"/>
      <c r="BW61" s="388"/>
      <c r="BX61" s="388"/>
      <c r="BY61" s="388"/>
      <c r="BZ61" s="388"/>
      <c r="CA61" s="388"/>
      <c r="CB61" s="388"/>
      <c r="CC61" s="389"/>
      <c r="CD61" s="389"/>
      <c r="CE61" s="388"/>
      <c r="CF61" s="388"/>
      <c r="CG61" s="388"/>
      <c r="CH61" s="388"/>
      <c r="CI61" s="388"/>
      <c r="CJ61" s="388"/>
      <c r="CK61" s="388"/>
      <c r="CL61" s="388"/>
      <c r="CM61" s="388"/>
      <c r="CN61" s="388"/>
      <c r="CO61" s="389"/>
      <c r="CP61" s="389"/>
      <c r="CQ61" s="388"/>
      <c r="CR61" s="388"/>
      <c r="CS61" s="388"/>
      <c r="CT61" s="388"/>
      <c r="CU61" s="388"/>
      <c r="CV61" s="388"/>
      <c r="CW61" s="388"/>
      <c r="CX61" s="388"/>
      <c r="CY61" s="388"/>
      <c r="CZ61" s="388"/>
      <c r="DA61" s="389"/>
      <c r="DB61" s="389"/>
      <c r="DC61" s="389"/>
      <c r="DD61" s="390"/>
      <c r="DE61" s="384"/>
    </row>
    <row r="62" spans="1:109" ht="13.2" x14ac:dyDescent="0.2">
      <c r="B62" s="377"/>
      <c r="C62" s="377"/>
      <c r="D62" s="377"/>
      <c r="E62" s="377"/>
      <c r="F62" s="377"/>
      <c r="G62" s="377"/>
      <c r="H62" s="377"/>
      <c r="I62" s="377"/>
      <c r="J62" s="377"/>
      <c r="K62" s="377"/>
      <c r="L62" s="377"/>
      <c r="M62" s="377"/>
      <c r="N62" s="377"/>
      <c r="O62" s="377"/>
      <c r="P62" s="377"/>
      <c r="Q62" s="377"/>
      <c r="R62" s="377"/>
      <c r="S62" s="377"/>
      <c r="T62" s="377"/>
      <c r="U62" s="377"/>
      <c r="V62" s="377"/>
      <c r="W62" s="377"/>
      <c r="X62" s="377"/>
      <c r="Y62" s="377"/>
      <c r="Z62" s="377"/>
      <c r="AA62" s="377"/>
      <c r="AB62" s="377"/>
      <c r="AC62" s="377"/>
      <c r="AD62" s="377"/>
      <c r="AE62" s="377"/>
      <c r="AF62" s="377"/>
      <c r="AG62" s="377"/>
      <c r="AH62" s="377"/>
      <c r="AI62" s="377"/>
      <c r="AJ62" s="377"/>
      <c r="AK62" s="377"/>
      <c r="AL62" s="377"/>
      <c r="AM62" s="377"/>
      <c r="AN62" s="377"/>
      <c r="AO62" s="377"/>
      <c r="AP62" s="377"/>
      <c r="AQ62" s="377"/>
      <c r="AR62" s="377"/>
      <c r="AS62" s="377"/>
      <c r="AT62" s="377"/>
      <c r="AU62" s="377"/>
      <c r="AV62" s="377"/>
      <c r="AW62" s="377"/>
      <c r="AX62" s="377"/>
      <c r="AY62" s="377"/>
      <c r="AZ62" s="377"/>
      <c r="BA62" s="377"/>
      <c r="BB62" s="377"/>
      <c r="BC62" s="377"/>
      <c r="BD62" s="377"/>
      <c r="BE62" s="377"/>
      <c r="BF62" s="377"/>
      <c r="BG62" s="377"/>
      <c r="BH62" s="377"/>
      <c r="BI62" s="377"/>
      <c r="BJ62" s="377"/>
      <c r="BK62" s="377"/>
      <c r="BL62" s="377"/>
      <c r="BM62" s="377"/>
      <c r="BN62" s="377"/>
      <c r="BO62" s="377"/>
      <c r="BP62" s="377"/>
      <c r="BQ62" s="377"/>
      <c r="BR62" s="377"/>
      <c r="BS62" s="377"/>
      <c r="BT62" s="377"/>
      <c r="BU62" s="377"/>
      <c r="BV62" s="377"/>
      <c r="BW62" s="377"/>
      <c r="BX62" s="377"/>
      <c r="BY62" s="377"/>
      <c r="BZ62" s="377"/>
      <c r="CA62" s="377"/>
      <c r="CB62" s="377"/>
      <c r="CC62" s="377"/>
      <c r="CD62" s="377"/>
      <c r="CE62" s="377"/>
      <c r="CF62" s="377"/>
      <c r="CG62" s="377"/>
      <c r="CH62" s="377"/>
      <c r="CI62" s="377"/>
      <c r="CJ62" s="377"/>
      <c r="CK62" s="377"/>
      <c r="CL62" s="377"/>
      <c r="CM62" s="377"/>
      <c r="CN62" s="377"/>
      <c r="CO62" s="377"/>
      <c r="CP62" s="377"/>
      <c r="CQ62" s="377"/>
      <c r="CR62" s="377"/>
      <c r="CS62" s="377"/>
      <c r="CT62" s="377"/>
      <c r="CU62" s="377"/>
      <c r="CV62" s="377"/>
      <c r="CW62" s="377"/>
      <c r="CX62" s="377"/>
      <c r="CY62" s="377"/>
      <c r="CZ62" s="377"/>
      <c r="DA62" s="377"/>
      <c r="DB62" s="377"/>
      <c r="DC62" s="377"/>
      <c r="DD62" s="377"/>
      <c r="DE62" s="366"/>
    </row>
    <row r="63" spans="1:109" ht="16.2" x14ac:dyDescent="0.2">
      <c r="B63" s="391" t="s">
        <v>563</v>
      </c>
    </row>
    <row r="64" spans="1:109" ht="13.2" x14ac:dyDescent="0.2">
      <c r="B64" s="372"/>
      <c r="G64" s="379"/>
      <c r="I64" s="392"/>
      <c r="J64" s="392"/>
      <c r="K64" s="392"/>
      <c r="L64" s="392"/>
      <c r="M64" s="392"/>
      <c r="N64" s="393"/>
      <c r="AM64" s="379"/>
      <c r="AN64" s="379" t="s">
        <v>556</v>
      </c>
      <c r="AP64" s="380"/>
      <c r="AQ64" s="380"/>
      <c r="AR64" s="380"/>
      <c r="AY64" s="379"/>
      <c r="BA64" s="380"/>
      <c r="BB64" s="380"/>
      <c r="BC64" s="380"/>
      <c r="BK64" s="379"/>
      <c r="BM64" s="380"/>
      <c r="BN64" s="380"/>
      <c r="BO64" s="380"/>
      <c r="BW64" s="379"/>
      <c r="BY64" s="380"/>
      <c r="BZ64" s="380"/>
      <c r="CA64" s="380"/>
      <c r="CI64" s="379"/>
      <c r="CK64" s="380"/>
      <c r="CL64" s="380"/>
      <c r="CM64" s="380"/>
      <c r="CU64" s="379"/>
      <c r="CW64" s="380"/>
      <c r="CX64" s="380"/>
      <c r="CY64" s="380"/>
    </row>
    <row r="65" spans="2:107" ht="13.2" x14ac:dyDescent="0.2">
      <c r="B65" s="372"/>
      <c r="AN65" s="1265" t="s">
        <v>564</v>
      </c>
      <c r="AO65" s="1266"/>
      <c r="AP65" s="1266"/>
      <c r="AQ65" s="1266"/>
      <c r="AR65" s="1266"/>
      <c r="AS65" s="1266"/>
      <c r="AT65" s="1266"/>
      <c r="AU65" s="1266"/>
      <c r="AV65" s="1266"/>
      <c r="AW65" s="1266"/>
      <c r="AX65" s="1266"/>
      <c r="AY65" s="1266"/>
      <c r="AZ65" s="1266"/>
      <c r="BA65" s="1266"/>
      <c r="BB65" s="1266"/>
      <c r="BC65" s="1266"/>
      <c r="BD65" s="1266"/>
      <c r="BE65" s="1266"/>
      <c r="BF65" s="1266"/>
      <c r="BG65" s="1266"/>
      <c r="BH65" s="1266"/>
      <c r="BI65" s="1266"/>
      <c r="BJ65" s="1266"/>
      <c r="BK65" s="1266"/>
      <c r="BL65" s="1266"/>
      <c r="BM65" s="1266"/>
      <c r="BN65" s="1266"/>
      <c r="BO65" s="1266"/>
      <c r="BP65" s="1266"/>
      <c r="BQ65" s="1266"/>
      <c r="BR65" s="1266"/>
      <c r="BS65" s="1266"/>
      <c r="BT65" s="1266"/>
      <c r="BU65" s="1266"/>
      <c r="BV65" s="1266"/>
      <c r="BW65" s="1266"/>
      <c r="BX65" s="1266"/>
      <c r="BY65" s="1266"/>
      <c r="BZ65" s="1266"/>
      <c r="CA65" s="1266"/>
      <c r="CB65" s="1266"/>
      <c r="CC65" s="1266"/>
      <c r="CD65" s="1266"/>
      <c r="CE65" s="1266"/>
      <c r="CF65" s="1266"/>
      <c r="CG65" s="1266"/>
      <c r="CH65" s="1266"/>
      <c r="CI65" s="1266"/>
      <c r="CJ65" s="1266"/>
      <c r="CK65" s="1266"/>
      <c r="CL65" s="1266"/>
      <c r="CM65" s="1266"/>
      <c r="CN65" s="1266"/>
      <c r="CO65" s="1266"/>
      <c r="CP65" s="1266"/>
      <c r="CQ65" s="1266"/>
      <c r="CR65" s="1266"/>
      <c r="CS65" s="1266"/>
      <c r="CT65" s="1266"/>
      <c r="CU65" s="1266"/>
      <c r="CV65" s="1266"/>
      <c r="CW65" s="1266"/>
      <c r="CX65" s="1266"/>
      <c r="CY65" s="1266"/>
      <c r="CZ65" s="1266"/>
      <c r="DA65" s="1266"/>
      <c r="DB65" s="1266"/>
      <c r="DC65" s="1267"/>
    </row>
    <row r="66" spans="2:107" ht="13.2" x14ac:dyDescent="0.2">
      <c r="B66" s="372"/>
      <c r="AN66" s="1268"/>
      <c r="AO66" s="1269"/>
      <c r="AP66" s="1269"/>
      <c r="AQ66" s="1269"/>
      <c r="AR66" s="1269"/>
      <c r="AS66" s="1269"/>
      <c r="AT66" s="1269"/>
      <c r="AU66" s="1269"/>
      <c r="AV66" s="1269"/>
      <c r="AW66" s="1269"/>
      <c r="AX66" s="1269"/>
      <c r="AY66" s="1269"/>
      <c r="AZ66" s="1269"/>
      <c r="BA66" s="1269"/>
      <c r="BB66" s="1269"/>
      <c r="BC66" s="1269"/>
      <c r="BD66" s="1269"/>
      <c r="BE66" s="1269"/>
      <c r="BF66" s="1269"/>
      <c r="BG66" s="1269"/>
      <c r="BH66" s="1269"/>
      <c r="BI66" s="1269"/>
      <c r="BJ66" s="1269"/>
      <c r="BK66" s="1269"/>
      <c r="BL66" s="1269"/>
      <c r="BM66" s="1269"/>
      <c r="BN66" s="1269"/>
      <c r="BO66" s="1269"/>
      <c r="BP66" s="1269"/>
      <c r="BQ66" s="1269"/>
      <c r="BR66" s="1269"/>
      <c r="BS66" s="1269"/>
      <c r="BT66" s="1269"/>
      <c r="BU66" s="1269"/>
      <c r="BV66" s="1269"/>
      <c r="BW66" s="1269"/>
      <c r="BX66" s="1269"/>
      <c r="BY66" s="1269"/>
      <c r="BZ66" s="1269"/>
      <c r="CA66" s="1269"/>
      <c r="CB66" s="1269"/>
      <c r="CC66" s="1269"/>
      <c r="CD66" s="1269"/>
      <c r="CE66" s="1269"/>
      <c r="CF66" s="1269"/>
      <c r="CG66" s="1269"/>
      <c r="CH66" s="1269"/>
      <c r="CI66" s="1269"/>
      <c r="CJ66" s="1269"/>
      <c r="CK66" s="1269"/>
      <c r="CL66" s="1269"/>
      <c r="CM66" s="1269"/>
      <c r="CN66" s="1269"/>
      <c r="CO66" s="1269"/>
      <c r="CP66" s="1269"/>
      <c r="CQ66" s="1269"/>
      <c r="CR66" s="1269"/>
      <c r="CS66" s="1269"/>
      <c r="CT66" s="1269"/>
      <c r="CU66" s="1269"/>
      <c r="CV66" s="1269"/>
      <c r="CW66" s="1269"/>
      <c r="CX66" s="1269"/>
      <c r="CY66" s="1269"/>
      <c r="CZ66" s="1269"/>
      <c r="DA66" s="1269"/>
      <c r="DB66" s="1269"/>
      <c r="DC66" s="1270"/>
    </row>
    <row r="67" spans="2:107" ht="13.2" x14ac:dyDescent="0.2">
      <c r="B67" s="372"/>
      <c r="AN67" s="1268"/>
      <c r="AO67" s="1269"/>
      <c r="AP67" s="1269"/>
      <c r="AQ67" s="1269"/>
      <c r="AR67" s="1269"/>
      <c r="AS67" s="1269"/>
      <c r="AT67" s="1269"/>
      <c r="AU67" s="1269"/>
      <c r="AV67" s="1269"/>
      <c r="AW67" s="1269"/>
      <c r="AX67" s="1269"/>
      <c r="AY67" s="1269"/>
      <c r="AZ67" s="1269"/>
      <c r="BA67" s="1269"/>
      <c r="BB67" s="1269"/>
      <c r="BC67" s="1269"/>
      <c r="BD67" s="1269"/>
      <c r="BE67" s="1269"/>
      <c r="BF67" s="1269"/>
      <c r="BG67" s="1269"/>
      <c r="BH67" s="1269"/>
      <c r="BI67" s="1269"/>
      <c r="BJ67" s="1269"/>
      <c r="BK67" s="1269"/>
      <c r="BL67" s="1269"/>
      <c r="BM67" s="1269"/>
      <c r="BN67" s="1269"/>
      <c r="BO67" s="1269"/>
      <c r="BP67" s="1269"/>
      <c r="BQ67" s="1269"/>
      <c r="BR67" s="1269"/>
      <c r="BS67" s="1269"/>
      <c r="BT67" s="1269"/>
      <c r="BU67" s="1269"/>
      <c r="BV67" s="1269"/>
      <c r="BW67" s="1269"/>
      <c r="BX67" s="1269"/>
      <c r="BY67" s="1269"/>
      <c r="BZ67" s="1269"/>
      <c r="CA67" s="1269"/>
      <c r="CB67" s="1269"/>
      <c r="CC67" s="1269"/>
      <c r="CD67" s="1269"/>
      <c r="CE67" s="1269"/>
      <c r="CF67" s="1269"/>
      <c r="CG67" s="1269"/>
      <c r="CH67" s="1269"/>
      <c r="CI67" s="1269"/>
      <c r="CJ67" s="1269"/>
      <c r="CK67" s="1269"/>
      <c r="CL67" s="1269"/>
      <c r="CM67" s="1269"/>
      <c r="CN67" s="1269"/>
      <c r="CO67" s="1269"/>
      <c r="CP67" s="1269"/>
      <c r="CQ67" s="1269"/>
      <c r="CR67" s="1269"/>
      <c r="CS67" s="1269"/>
      <c r="CT67" s="1269"/>
      <c r="CU67" s="1269"/>
      <c r="CV67" s="1269"/>
      <c r="CW67" s="1269"/>
      <c r="CX67" s="1269"/>
      <c r="CY67" s="1269"/>
      <c r="CZ67" s="1269"/>
      <c r="DA67" s="1269"/>
      <c r="DB67" s="1269"/>
      <c r="DC67" s="1270"/>
    </row>
    <row r="68" spans="2:107" ht="13.2" x14ac:dyDescent="0.2">
      <c r="B68" s="372"/>
      <c r="AN68" s="1268"/>
      <c r="AO68" s="1269"/>
      <c r="AP68" s="1269"/>
      <c r="AQ68" s="1269"/>
      <c r="AR68" s="1269"/>
      <c r="AS68" s="1269"/>
      <c r="AT68" s="1269"/>
      <c r="AU68" s="1269"/>
      <c r="AV68" s="1269"/>
      <c r="AW68" s="1269"/>
      <c r="AX68" s="1269"/>
      <c r="AY68" s="1269"/>
      <c r="AZ68" s="1269"/>
      <c r="BA68" s="1269"/>
      <c r="BB68" s="1269"/>
      <c r="BC68" s="1269"/>
      <c r="BD68" s="1269"/>
      <c r="BE68" s="1269"/>
      <c r="BF68" s="1269"/>
      <c r="BG68" s="1269"/>
      <c r="BH68" s="1269"/>
      <c r="BI68" s="1269"/>
      <c r="BJ68" s="1269"/>
      <c r="BK68" s="1269"/>
      <c r="BL68" s="1269"/>
      <c r="BM68" s="1269"/>
      <c r="BN68" s="1269"/>
      <c r="BO68" s="1269"/>
      <c r="BP68" s="1269"/>
      <c r="BQ68" s="1269"/>
      <c r="BR68" s="1269"/>
      <c r="BS68" s="1269"/>
      <c r="BT68" s="1269"/>
      <c r="BU68" s="1269"/>
      <c r="BV68" s="1269"/>
      <c r="BW68" s="1269"/>
      <c r="BX68" s="1269"/>
      <c r="BY68" s="1269"/>
      <c r="BZ68" s="1269"/>
      <c r="CA68" s="1269"/>
      <c r="CB68" s="1269"/>
      <c r="CC68" s="1269"/>
      <c r="CD68" s="1269"/>
      <c r="CE68" s="1269"/>
      <c r="CF68" s="1269"/>
      <c r="CG68" s="1269"/>
      <c r="CH68" s="1269"/>
      <c r="CI68" s="1269"/>
      <c r="CJ68" s="1269"/>
      <c r="CK68" s="1269"/>
      <c r="CL68" s="1269"/>
      <c r="CM68" s="1269"/>
      <c r="CN68" s="1269"/>
      <c r="CO68" s="1269"/>
      <c r="CP68" s="1269"/>
      <c r="CQ68" s="1269"/>
      <c r="CR68" s="1269"/>
      <c r="CS68" s="1269"/>
      <c r="CT68" s="1269"/>
      <c r="CU68" s="1269"/>
      <c r="CV68" s="1269"/>
      <c r="CW68" s="1269"/>
      <c r="CX68" s="1269"/>
      <c r="CY68" s="1269"/>
      <c r="CZ68" s="1269"/>
      <c r="DA68" s="1269"/>
      <c r="DB68" s="1269"/>
      <c r="DC68" s="1270"/>
    </row>
    <row r="69" spans="2:107" ht="13.2" x14ac:dyDescent="0.2">
      <c r="B69" s="372"/>
      <c r="AN69" s="1271"/>
      <c r="AO69" s="1272"/>
      <c r="AP69" s="1272"/>
      <c r="AQ69" s="1272"/>
      <c r="AR69" s="1272"/>
      <c r="AS69" s="1272"/>
      <c r="AT69" s="1272"/>
      <c r="AU69" s="1272"/>
      <c r="AV69" s="1272"/>
      <c r="AW69" s="1272"/>
      <c r="AX69" s="1272"/>
      <c r="AY69" s="1272"/>
      <c r="AZ69" s="1272"/>
      <c r="BA69" s="1272"/>
      <c r="BB69" s="1272"/>
      <c r="BC69" s="1272"/>
      <c r="BD69" s="1272"/>
      <c r="BE69" s="1272"/>
      <c r="BF69" s="1272"/>
      <c r="BG69" s="1272"/>
      <c r="BH69" s="1272"/>
      <c r="BI69" s="1272"/>
      <c r="BJ69" s="1272"/>
      <c r="BK69" s="1272"/>
      <c r="BL69" s="1272"/>
      <c r="BM69" s="1272"/>
      <c r="BN69" s="1272"/>
      <c r="BO69" s="1272"/>
      <c r="BP69" s="1272"/>
      <c r="BQ69" s="1272"/>
      <c r="BR69" s="1272"/>
      <c r="BS69" s="1272"/>
      <c r="BT69" s="1272"/>
      <c r="BU69" s="1272"/>
      <c r="BV69" s="1272"/>
      <c r="BW69" s="1272"/>
      <c r="BX69" s="1272"/>
      <c r="BY69" s="1272"/>
      <c r="BZ69" s="1272"/>
      <c r="CA69" s="1272"/>
      <c r="CB69" s="1272"/>
      <c r="CC69" s="1272"/>
      <c r="CD69" s="1272"/>
      <c r="CE69" s="1272"/>
      <c r="CF69" s="1272"/>
      <c r="CG69" s="1272"/>
      <c r="CH69" s="1272"/>
      <c r="CI69" s="1272"/>
      <c r="CJ69" s="1272"/>
      <c r="CK69" s="1272"/>
      <c r="CL69" s="1272"/>
      <c r="CM69" s="1272"/>
      <c r="CN69" s="1272"/>
      <c r="CO69" s="1272"/>
      <c r="CP69" s="1272"/>
      <c r="CQ69" s="1272"/>
      <c r="CR69" s="1272"/>
      <c r="CS69" s="1272"/>
      <c r="CT69" s="1272"/>
      <c r="CU69" s="1272"/>
      <c r="CV69" s="1272"/>
      <c r="CW69" s="1272"/>
      <c r="CX69" s="1272"/>
      <c r="CY69" s="1272"/>
      <c r="CZ69" s="1272"/>
      <c r="DA69" s="1272"/>
      <c r="DB69" s="1272"/>
      <c r="DC69" s="1273"/>
    </row>
    <row r="70" spans="2:107" ht="13.2" x14ac:dyDescent="0.2">
      <c r="B70" s="372"/>
      <c r="H70" s="394"/>
      <c r="I70" s="394"/>
      <c r="J70" s="395"/>
      <c r="K70" s="395"/>
      <c r="L70" s="396"/>
      <c r="M70" s="395"/>
      <c r="N70" s="396"/>
      <c r="AN70" s="381"/>
      <c r="AO70" s="381"/>
      <c r="AP70" s="381"/>
      <c r="AZ70" s="381"/>
      <c r="BA70" s="381"/>
      <c r="BB70" s="381"/>
      <c r="BL70" s="381"/>
      <c r="BM70" s="381"/>
      <c r="BN70" s="381"/>
      <c r="BX70" s="381"/>
      <c r="BY70" s="381"/>
      <c r="BZ70" s="381"/>
      <c r="CJ70" s="381"/>
      <c r="CK70" s="381"/>
      <c r="CL70" s="381"/>
      <c r="CV70" s="381"/>
      <c r="CW70" s="381"/>
      <c r="CX70" s="381"/>
    </row>
    <row r="71" spans="2:107" ht="13.2" x14ac:dyDescent="0.2">
      <c r="B71" s="372"/>
      <c r="G71" s="397"/>
      <c r="I71" s="398"/>
      <c r="J71" s="395"/>
      <c r="K71" s="395"/>
      <c r="L71" s="396"/>
      <c r="M71" s="395"/>
      <c r="N71" s="396"/>
      <c r="AM71" s="397"/>
      <c r="AN71" s="366" t="s">
        <v>558</v>
      </c>
    </row>
    <row r="72" spans="2:107" ht="13.2" x14ac:dyDescent="0.2">
      <c r="B72" s="372"/>
      <c r="G72" s="1259"/>
      <c r="H72" s="1259"/>
      <c r="I72" s="1259"/>
      <c r="J72" s="1259"/>
      <c r="K72" s="382"/>
      <c r="L72" s="382"/>
      <c r="M72" s="383"/>
      <c r="N72" s="383"/>
      <c r="AN72" s="1262"/>
      <c r="AO72" s="1263"/>
      <c r="AP72" s="1263"/>
      <c r="AQ72" s="1263"/>
      <c r="AR72" s="1263"/>
      <c r="AS72" s="1263"/>
      <c r="AT72" s="1263"/>
      <c r="AU72" s="1263"/>
      <c r="AV72" s="1263"/>
      <c r="AW72" s="1263"/>
      <c r="AX72" s="1263"/>
      <c r="AY72" s="1263"/>
      <c r="AZ72" s="1263"/>
      <c r="BA72" s="1263"/>
      <c r="BB72" s="1263"/>
      <c r="BC72" s="1263"/>
      <c r="BD72" s="1263"/>
      <c r="BE72" s="1263"/>
      <c r="BF72" s="1263"/>
      <c r="BG72" s="1263"/>
      <c r="BH72" s="1263"/>
      <c r="BI72" s="1263"/>
      <c r="BJ72" s="1263"/>
      <c r="BK72" s="1263"/>
      <c r="BL72" s="1263"/>
      <c r="BM72" s="1263"/>
      <c r="BN72" s="1263"/>
      <c r="BO72" s="1264"/>
      <c r="BP72" s="1258" t="s">
        <v>522</v>
      </c>
      <c r="BQ72" s="1258"/>
      <c r="BR72" s="1258"/>
      <c r="BS72" s="1258"/>
      <c r="BT72" s="1258"/>
      <c r="BU72" s="1258"/>
      <c r="BV72" s="1258"/>
      <c r="BW72" s="1258"/>
      <c r="BX72" s="1258" t="s">
        <v>523</v>
      </c>
      <c r="BY72" s="1258"/>
      <c r="BZ72" s="1258"/>
      <c r="CA72" s="1258"/>
      <c r="CB72" s="1258"/>
      <c r="CC72" s="1258"/>
      <c r="CD72" s="1258"/>
      <c r="CE72" s="1258"/>
      <c r="CF72" s="1258" t="s">
        <v>524</v>
      </c>
      <c r="CG72" s="1258"/>
      <c r="CH72" s="1258"/>
      <c r="CI72" s="1258"/>
      <c r="CJ72" s="1258"/>
      <c r="CK72" s="1258"/>
      <c r="CL72" s="1258"/>
      <c r="CM72" s="1258"/>
      <c r="CN72" s="1258" t="s">
        <v>525</v>
      </c>
      <c r="CO72" s="1258"/>
      <c r="CP72" s="1258"/>
      <c r="CQ72" s="1258"/>
      <c r="CR72" s="1258"/>
      <c r="CS72" s="1258"/>
      <c r="CT72" s="1258"/>
      <c r="CU72" s="1258"/>
      <c r="CV72" s="1258" t="s">
        <v>526</v>
      </c>
      <c r="CW72" s="1258"/>
      <c r="CX72" s="1258"/>
      <c r="CY72" s="1258"/>
      <c r="CZ72" s="1258"/>
      <c r="DA72" s="1258"/>
      <c r="DB72" s="1258"/>
      <c r="DC72" s="1258"/>
    </row>
    <row r="73" spans="2:107" ht="13.2" x14ac:dyDescent="0.2">
      <c r="B73" s="372"/>
      <c r="G73" s="1261"/>
      <c r="H73" s="1261"/>
      <c r="I73" s="1261"/>
      <c r="J73" s="1261"/>
      <c r="K73" s="1257"/>
      <c r="L73" s="1257"/>
      <c r="M73" s="1257"/>
      <c r="N73" s="1257"/>
      <c r="AM73" s="381"/>
      <c r="AN73" s="1256" t="s">
        <v>559</v>
      </c>
      <c r="AO73" s="1256"/>
      <c r="AP73" s="1256"/>
      <c r="AQ73" s="1256"/>
      <c r="AR73" s="1256"/>
      <c r="AS73" s="1256"/>
      <c r="AT73" s="1256"/>
      <c r="AU73" s="1256"/>
      <c r="AV73" s="1256"/>
      <c r="AW73" s="1256"/>
      <c r="AX73" s="1256"/>
      <c r="AY73" s="1256"/>
      <c r="AZ73" s="1256"/>
      <c r="BA73" s="1256"/>
      <c r="BB73" s="1256" t="s">
        <v>560</v>
      </c>
      <c r="BC73" s="1256"/>
      <c r="BD73" s="1256"/>
      <c r="BE73" s="1256"/>
      <c r="BF73" s="1256"/>
      <c r="BG73" s="1256"/>
      <c r="BH73" s="1256"/>
      <c r="BI73" s="1256"/>
      <c r="BJ73" s="1256"/>
      <c r="BK73" s="1256"/>
      <c r="BL73" s="1256"/>
      <c r="BM73" s="1256"/>
      <c r="BN73" s="1256"/>
      <c r="BO73" s="1256"/>
      <c r="BP73" s="1253"/>
      <c r="BQ73" s="1253"/>
      <c r="BR73" s="1253"/>
      <c r="BS73" s="1253"/>
      <c r="BT73" s="1253"/>
      <c r="BU73" s="1253"/>
      <c r="BV73" s="1253"/>
      <c r="BW73" s="1253"/>
      <c r="BX73" s="1253"/>
      <c r="BY73" s="1253"/>
      <c r="BZ73" s="1253"/>
      <c r="CA73" s="1253"/>
      <c r="CB73" s="1253"/>
      <c r="CC73" s="1253"/>
      <c r="CD73" s="1253"/>
      <c r="CE73" s="1253"/>
      <c r="CF73" s="1253"/>
      <c r="CG73" s="1253"/>
      <c r="CH73" s="1253"/>
      <c r="CI73" s="1253"/>
      <c r="CJ73" s="1253"/>
      <c r="CK73" s="1253"/>
      <c r="CL73" s="1253"/>
      <c r="CM73" s="1253"/>
      <c r="CN73" s="1253"/>
      <c r="CO73" s="1253"/>
      <c r="CP73" s="1253"/>
      <c r="CQ73" s="1253"/>
      <c r="CR73" s="1253"/>
      <c r="CS73" s="1253"/>
      <c r="CT73" s="1253"/>
      <c r="CU73" s="1253"/>
      <c r="CV73" s="1253"/>
      <c r="CW73" s="1253"/>
      <c r="CX73" s="1253"/>
      <c r="CY73" s="1253"/>
      <c r="CZ73" s="1253"/>
      <c r="DA73" s="1253"/>
      <c r="DB73" s="1253"/>
      <c r="DC73" s="1253"/>
    </row>
    <row r="74" spans="2:107" ht="13.2" x14ac:dyDescent="0.2">
      <c r="B74" s="372"/>
      <c r="G74" s="1261"/>
      <c r="H74" s="1261"/>
      <c r="I74" s="1261"/>
      <c r="J74" s="1261"/>
      <c r="K74" s="1257"/>
      <c r="L74" s="1257"/>
      <c r="M74" s="1257"/>
      <c r="N74" s="1257"/>
      <c r="AM74" s="381"/>
      <c r="AN74" s="1256"/>
      <c r="AO74" s="1256"/>
      <c r="AP74" s="1256"/>
      <c r="AQ74" s="1256"/>
      <c r="AR74" s="1256"/>
      <c r="AS74" s="1256"/>
      <c r="AT74" s="1256"/>
      <c r="AU74" s="1256"/>
      <c r="AV74" s="1256"/>
      <c r="AW74" s="1256"/>
      <c r="AX74" s="1256"/>
      <c r="AY74" s="1256"/>
      <c r="AZ74" s="1256"/>
      <c r="BA74" s="1256"/>
      <c r="BB74" s="1256"/>
      <c r="BC74" s="1256"/>
      <c r="BD74" s="1256"/>
      <c r="BE74" s="1256"/>
      <c r="BF74" s="1256"/>
      <c r="BG74" s="1256"/>
      <c r="BH74" s="1256"/>
      <c r="BI74" s="1256"/>
      <c r="BJ74" s="1256"/>
      <c r="BK74" s="1256"/>
      <c r="BL74" s="1256"/>
      <c r="BM74" s="1256"/>
      <c r="BN74" s="1256"/>
      <c r="BO74" s="1256"/>
      <c r="BP74" s="1253"/>
      <c r="BQ74" s="1253"/>
      <c r="BR74" s="1253"/>
      <c r="BS74" s="1253"/>
      <c r="BT74" s="1253"/>
      <c r="BU74" s="1253"/>
      <c r="BV74" s="1253"/>
      <c r="BW74" s="1253"/>
      <c r="BX74" s="1253"/>
      <c r="BY74" s="1253"/>
      <c r="BZ74" s="1253"/>
      <c r="CA74" s="1253"/>
      <c r="CB74" s="1253"/>
      <c r="CC74" s="1253"/>
      <c r="CD74" s="1253"/>
      <c r="CE74" s="1253"/>
      <c r="CF74" s="1253"/>
      <c r="CG74" s="1253"/>
      <c r="CH74" s="1253"/>
      <c r="CI74" s="1253"/>
      <c r="CJ74" s="1253"/>
      <c r="CK74" s="1253"/>
      <c r="CL74" s="1253"/>
      <c r="CM74" s="1253"/>
      <c r="CN74" s="1253"/>
      <c r="CO74" s="1253"/>
      <c r="CP74" s="1253"/>
      <c r="CQ74" s="1253"/>
      <c r="CR74" s="1253"/>
      <c r="CS74" s="1253"/>
      <c r="CT74" s="1253"/>
      <c r="CU74" s="1253"/>
      <c r="CV74" s="1253"/>
      <c r="CW74" s="1253"/>
      <c r="CX74" s="1253"/>
      <c r="CY74" s="1253"/>
      <c r="CZ74" s="1253"/>
      <c r="DA74" s="1253"/>
      <c r="DB74" s="1253"/>
      <c r="DC74" s="1253"/>
    </row>
    <row r="75" spans="2:107" ht="13.2" x14ac:dyDescent="0.2">
      <c r="B75" s="372"/>
      <c r="G75" s="1261"/>
      <c r="H75" s="1261"/>
      <c r="I75" s="1259"/>
      <c r="J75" s="1259"/>
      <c r="K75" s="1260"/>
      <c r="L75" s="1260"/>
      <c r="M75" s="1260"/>
      <c r="N75" s="1260"/>
      <c r="AM75" s="381"/>
      <c r="AN75" s="1256"/>
      <c r="AO75" s="1256"/>
      <c r="AP75" s="1256"/>
      <c r="AQ75" s="1256"/>
      <c r="AR75" s="1256"/>
      <c r="AS75" s="1256"/>
      <c r="AT75" s="1256"/>
      <c r="AU75" s="1256"/>
      <c r="AV75" s="1256"/>
      <c r="AW75" s="1256"/>
      <c r="AX75" s="1256"/>
      <c r="AY75" s="1256"/>
      <c r="AZ75" s="1256"/>
      <c r="BA75" s="1256"/>
      <c r="BB75" s="1256" t="s">
        <v>565</v>
      </c>
      <c r="BC75" s="1256"/>
      <c r="BD75" s="1256"/>
      <c r="BE75" s="1256"/>
      <c r="BF75" s="1256"/>
      <c r="BG75" s="1256"/>
      <c r="BH75" s="1256"/>
      <c r="BI75" s="1256"/>
      <c r="BJ75" s="1256"/>
      <c r="BK75" s="1256"/>
      <c r="BL75" s="1256"/>
      <c r="BM75" s="1256"/>
      <c r="BN75" s="1256"/>
      <c r="BO75" s="1256"/>
      <c r="BP75" s="1253">
        <v>2.2999999999999998</v>
      </c>
      <c r="BQ75" s="1253"/>
      <c r="BR75" s="1253"/>
      <c r="BS75" s="1253"/>
      <c r="BT75" s="1253"/>
      <c r="BU75" s="1253"/>
      <c r="BV75" s="1253"/>
      <c r="BW75" s="1253"/>
      <c r="BX75" s="1253">
        <v>2.7</v>
      </c>
      <c r="BY75" s="1253"/>
      <c r="BZ75" s="1253"/>
      <c r="CA75" s="1253"/>
      <c r="CB75" s="1253"/>
      <c r="CC75" s="1253"/>
      <c r="CD75" s="1253"/>
      <c r="CE75" s="1253"/>
      <c r="CF75" s="1253">
        <v>3.2</v>
      </c>
      <c r="CG75" s="1253"/>
      <c r="CH75" s="1253"/>
      <c r="CI75" s="1253"/>
      <c r="CJ75" s="1253"/>
      <c r="CK75" s="1253"/>
      <c r="CL75" s="1253"/>
      <c r="CM75" s="1253"/>
      <c r="CN75" s="1253">
        <v>4.2</v>
      </c>
      <c r="CO75" s="1253"/>
      <c r="CP75" s="1253"/>
      <c r="CQ75" s="1253"/>
      <c r="CR75" s="1253"/>
      <c r="CS75" s="1253"/>
      <c r="CT75" s="1253"/>
      <c r="CU75" s="1253"/>
      <c r="CV75" s="1253">
        <v>4.9000000000000004</v>
      </c>
      <c r="CW75" s="1253"/>
      <c r="CX75" s="1253"/>
      <c r="CY75" s="1253"/>
      <c r="CZ75" s="1253"/>
      <c r="DA75" s="1253"/>
      <c r="DB75" s="1253"/>
      <c r="DC75" s="1253"/>
    </row>
    <row r="76" spans="2:107" ht="13.2" x14ac:dyDescent="0.2">
      <c r="B76" s="372"/>
      <c r="G76" s="1261"/>
      <c r="H76" s="1261"/>
      <c r="I76" s="1259"/>
      <c r="J76" s="1259"/>
      <c r="K76" s="1260"/>
      <c r="L76" s="1260"/>
      <c r="M76" s="1260"/>
      <c r="N76" s="1260"/>
      <c r="AM76" s="381"/>
      <c r="AN76" s="1256"/>
      <c r="AO76" s="1256"/>
      <c r="AP76" s="1256"/>
      <c r="AQ76" s="1256"/>
      <c r="AR76" s="1256"/>
      <c r="AS76" s="1256"/>
      <c r="AT76" s="1256"/>
      <c r="AU76" s="1256"/>
      <c r="AV76" s="1256"/>
      <c r="AW76" s="1256"/>
      <c r="AX76" s="1256"/>
      <c r="AY76" s="1256"/>
      <c r="AZ76" s="1256"/>
      <c r="BA76" s="1256"/>
      <c r="BB76" s="1256"/>
      <c r="BC76" s="1256"/>
      <c r="BD76" s="1256"/>
      <c r="BE76" s="1256"/>
      <c r="BF76" s="1256"/>
      <c r="BG76" s="1256"/>
      <c r="BH76" s="1256"/>
      <c r="BI76" s="1256"/>
      <c r="BJ76" s="1256"/>
      <c r="BK76" s="1256"/>
      <c r="BL76" s="1256"/>
      <c r="BM76" s="1256"/>
      <c r="BN76" s="1256"/>
      <c r="BO76" s="1256"/>
      <c r="BP76" s="1253"/>
      <c r="BQ76" s="1253"/>
      <c r="BR76" s="1253"/>
      <c r="BS76" s="1253"/>
      <c r="BT76" s="1253"/>
      <c r="BU76" s="1253"/>
      <c r="BV76" s="1253"/>
      <c r="BW76" s="1253"/>
      <c r="BX76" s="1253"/>
      <c r="BY76" s="1253"/>
      <c r="BZ76" s="1253"/>
      <c r="CA76" s="1253"/>
      <c r="CB76" s="1253"/>
      <c r="CC76" s="1253"/>
      <c r="CD76" s="1253"/>
      <c r="CE76" s="1253"/>
      <c r="CF76" s="1253"/>
      <c r="CG76" s="1253"/>
      <c r="CH76" s="1253"/>
      <c r="CI76" s="1253"/>
      <c r="CJ76" s="1253"/>
      <c r="CK76" s="1253"/>
      <c r="CL76" s="1253"/>
      <c r="CM76" s="1253"/>
      <c r="CN76" s="1253"/>
      <c r="CO76" s="1253"/>
      <c r="CP76" s="1253"/>
      <c r="CQ76" s="1253"/>
      <c r="CR76" s="1253"/>
      <c r="CS76" s="1253"/>
      <c r="CT76" s="1253"/>
      <c r="CU76" s="1253"/>
      <c r="CV76" s="1253"/>
      <c r="CW76" s="1253"/>
      <c r="CX76" s="1253"/>
      <c r="CY76" s="1253"/>
      <c r="CZ76" s="1253"/>
      <c r="DA76" s="1253"/>
      <c r="DB76" s="1253"/>
      <c r="DC76" s="1253"/>
    </row>
    <row r="77" spans="2:107" ht="13.2" x14ac:dyDescent="0.2">
      <c r="B77" s="372"/>
      <c r="G77" s="1259"/>
      <c r="H77" s="1259"/>
      <c r="I77" s="1259"/>
      <c r="J77" s="1259"/>
      <c r="K77" s="1257"/>
      <c r="L77" s="1257"/>
      <c r="M77" s="1257"/>
      <c r="N77" s="1257"/>
      <c r="AN77" s="1258" t="s">
        <v>562</v>
      </c>
      <c r="AO77" s="1258"/>
      <c r="AP77" s="1258"/>
      <c r="AQ77" s="1258"/>
      <c r="AR77" s="1258"/>
      <c r="AS77" s="1258"/>
      <c r="AT77" s="1258"/>
      <c r="AU77" s="1258"/>
      <c r="AV77" s="1258"/>
      <c r="AW77" s="1258"/>
      <c r="AX77" s="1258"/>
      <c r="AY77" s="1258"/>
      <c r="AZ77" s="1258"/>
      <c r="BA77" s="1258"/>
      <c r="BB77" s="1256" t="s">
        <v>560</v>
      </c>
      <c r="BC77" s="1256"/>
      <c r="BD77" s="1256"/>
      <c r="BE77" s="1256"/>
      <c r="BF77" s="1256"/>
      <c r="BG77" s="1256"/>
      <c r="BH77" s="1256"/>
      <c r="BI77" s="1256"/>
      <c r="BJ77" s="1256"/>
      <c r="BK77" s="1256"/>
      <c r="BL77" s="1256"/>
      <c r="BM77" s="1256"/>
      <c r="BN77" s="1256"/>
      <c r="BO77" s="1256"/>
      <c r="BP77" s="1253">
        <v>0</v>
      </c>
      <c r="BQ77" s="1253"/>
      <c r="BR77" s="1253"/>
      <c r="BS77" s="1253"/>
      <c r="BT77" s="1253"/>
      <c r="BU77" s="1253"/>
      <c r="BV77" s="1253"/>
      <c r="BW77" s="1253"/>
      <c r="BX77" s="1253">
        <v>0</v>
      </c>
      <c r="BY77" s="1253"/>
      <c r="BZ77" s="1253"/>
      <c r="CA77" s="1253"/>
      <c r="CB77" s="1253"/>
      <c r="CC77" s="1253"/>
      <c r="CD77" s="1253"/>
      <c r="CE77" s="1253"/>
      <c r="CF77" s="1253">
        <v>0</v>
      </c>
      <c r="CG77" s="1253"/>
      <c r="CH77" s="1253"/>
      <c r="CI77" s="1253"/>
      <c r="CJ77" s="1253"/>
      <c r="CK77" s="1253"/>
      <c r="CL77" s="1253"/>
      <c r="CM77" s="1253"/>
      <c r="CN77" s="1253">
        <v>0</v>
      </c>
      <c r="CO77" s="1253"/>
      <c r="CP77" s="1253"/>
      <c r="CQ77" s="1253"/>
      <c r="CR77" s="1253"/>
      <c r="CS77" s="1253"/>
      <c r="CT77" s="1253"/>
      <c r="CU77" s="1253"/>
      <c r="CV77" s="1253">
        <v>0</v>
      </c>
      <c r="CW77" s="1253"/>
      <c r="CX77" s="1253"/>
      <c r="CY77" s="1253"/>
      <c r="CZ77" s="1253"/>
      <c r="DA77" s="1253"/>
      <c r="DB77" s="1253"/>
      <c r="DC77" s="1253"/>
    </row>
    <row r="78" spans="2:107" ht="13.2" x14ac:dyDescent="0.2">
      <c r="B78" s="372"/>
      <c r="G78" s="1259"/>
      <c r="H78" s="1259"/>
      <c r="I78" s="1259"/>
      <c r="J78" s="1259"/>
      <c r="K78" s="1257"/>
      <c r="L78" s="1257"/>
      <c r="M78" s="1257"/>
      <c r="N78" s="1257"/>
      <c r="AN78" s="1258"/>
      <c r="AO78" s="1258"/>
      <c r="AP78" s="1258"/>
      <c r="AQ78" s="1258"/>
      <c r="AR78" s="1258"/>
      <c r="AS78" s="1258"/>
      <c r="AT78" s="1258"/>
      <c r="AU78" s="1258"/>
      <c r="AV78" s="1258"/>
      <c r="AW78" s="1258"/>
      <c r="AX78" s="1258"/>
      <c r="AY78" s="1258"/>
      <c r="AZ78" s="1258"/>
      <c r="BA78" s="1258"/>
      <c r="BB78" s="1256"/>
      <c r="BC78" s="1256"/>
      <c r="BD78" s="1256"/>
      <c r="BE78" s="1256"/>
      <c r="BF78" s="1256"/>
      <c r="BG78" s="1256"/>
      <c r="BH78" s="1256"/>
      <c r="BI78" s="1256"/>
      <c r="BJ78" s="1256"/>
      <c r="BK78" s="1256"/>
      <c r="BL78" s="1256"/>
      <c r="BM78" s="1256"/>
      <c r="BN78" s="1256"/>
      <c r="BO78" s="1256"/>
      <c r="BP78" s="1253"/>
      <c r="BQ78" s="1253"/>
      <c r="BR78" s="1253"/>
      <c r="BS78" s="1253"/>
      <c r="BT78" s="1253"/>
      <c r="BU78" s="1253"/>
      <c r="BV78" s="1253"/>
      <c r="BW78" s="1253"/>
      <c r="BX78" s="1253"/>
      <c r="BY78" s="1253"/>
      <c r="BZ78" s="1253"/>
      <c r="CA78" s="1253"/>
      <c r="CB78" s="1253"/>
      <c r="CC78" s="1253"/>
      <c r="CD78" s="1253"/>
      <c r="CE78" s="1253"/>
      <c r="CF78" s="1253"/>
      <c r="CG78" s="1253"/>
      <c r="CH78" s="1253"/>
      <c r="CI78" s="1253"/>
      <c r="CJ78" s="1253"/>
      <c r="CK78" s="1253"/>
      <c r="CL78" s="1253"/>
      <c r="CM78" s="1253"/>
      <c r="CN78" s="1253"/>
      <c r="CO78" s="1253"/>
      <c r="CP78" s="1253"/>
      <c r="CQ78" s="1253"/>
      <c r="CR78" s="1253"/>
      <c r="CS78" s="1253"/>
      <c r="CT78" s="1253"/>
      <c r="CU78" s="1253"/>
      <c r="CV78" s="1253"/>
      <c r="CW78" s="1253"/>
      <c r="CX78" s="1253"/>
      <c r="CY78" s="1253"/>
      <c r="CZ78" s="1253"/>
      <c r="DA78" s="1253"/>
      <c r="DB78" s="1253"/>
      <c r="DC78" s="1253"/>
    </row>
    <row r="79" spans="2:107" ht="13.2" x14ac:dyDescent="0.2">
      <c r="B79" s="372"/>
      <c r="G79" s="1259"/>
      <c r="H79" s="1259"/>
      <c r="I79" s="1254"/>
      <c r="J79" s="1254"/>
      <c r="K79" s="1255"/>
      <c r="L79" s="1255"/>
      <c r="M79" s="1255"/>
      <c r="N79" s="1255"/>
      <c r="AN79" s="1258"/>
      <c r="AO79" s="1258"/>
      <c r="AP79" s="1258"/>
      <c r="AQ79" s="1258"/>
      <c r="AR79" s="1258"/>
      <c r="AS79" s="1258"/>
      <c r="AT79" s="1258"/>
      <c r="AU79" s="1258"/>
      <c r="AV79" s="1258"/>
      <c r="AW79" s="1258"/>
      <c r="AX79" s="1258"/>
      <c r="AY79" s="1258"/>
      <c r="AZ79" s="1258"/>
      <c r="BA79" s="1258"/>
      <c r="BB79" s="1256" t="s">
        <v>565</v>
      </c>
      <c r="BC79" s="1256"/>
      <c r="BD79" s="1256"/>
      <c r="BE79" s="1256"/>
      <c r="BF79" s="1256"/>
      <c r="BG79" s="1256"/>
      <c r="BH79" s="1256"/>
      <c r="BI79" s="1256"/>
      <c r="BJ79" s="1256"/>
      <c r="BK79" s="1256"/>
      <c r="BL79" s="1256"/>
      <c r="BM79" s="1256"/>
      <c r="BN79" s="1256"/>
      <c r="BO79" s="1256"/>
      <c r="BP79" s="1253">
        <v>7.3</v>
      </c>
      <c r="BQ79" s="1253"/>
      <c r="BR79" s="1253"/>
      <c r="BS79" s="1253"/>
      <c r="BT79" s="1253"/>
      <c r="BU79" s="1253"/>
      <c r="BV79" s="1253"/>
      <c r="BW79" s="1253"/>
      <c r="BX79" s="1253">
        <v>7.4</v>
      </c>
      <c r="BY79" s="1253"/>
      <c r="BZ79" s="1253"/>
      <c r="CA79" s="1253"/>
      <c r="CB79" s="1253"/>
      <c r="CC79" s="1253"/>
      <c r="CD79" s="1253"/>
      <c r="CE79" s="1253"/>
      <c r="CF79" s="1253">
        <v>6.6</v>
      </c>
      <c r="CG79" s="1253"/>
      <c r="CH79" s="1253"/>
      <c r="CI79" s="1253"/>
      <c r="CJ79" s="1253"/>
      <c r="CK79" s="1253"/>
      <c r="CL79" s="1253"/>
      <c r="CM79" s="1253"/>
      <c r="CN79" s="1253">
        <v>6.8</v>
      </c>
      <c r="CO79" s="1253"/>
      <c r="CP79" s="1253"/>
      <c r="CQ79" s="1253"/>
      <c r="CR79" s="1253"/>
      <c r="CS79" s="1253"/>
      <c r="CT79" s="1253"/>
      <c r="CU79" s="1253"/>
      <c r="CV79" s="1253">
        <v>7.3</v>
      </c>
      <c r="CW79" s="1253"/>
      <c r="CX79" s="1253"/>
      <c r="CY79" s="1253"/>
      <c r="CZ79" s="1253"/>
      <c r="DA79" s="1253"/>
      <c r="DB79" s="1253"/>
      <c r="DC79" s="1253"/>
    </row>
    <row r="80" spans="2:107" ht="13.2" x14ac:dyDescent="0.2">
      <c r="B80" s="372"/>
      <c r="G80" s="1259"/>
      <c r="H80" s="1259"/>
      <c r="I80" s="1254"/>
      <c r="J80" s="1254"/>
      <c r="K80" s="1255"/>
      <c r="L80" s="1255"/>
      <c r="M80" s="1255"/>
      <c r="N80" s="1255"/>
      <c r="AN80" s="1258"/>
      <c r="AO80" s="1258"/>
      <c r="AP80" s="1258"/>
      <c r="AQ80" s="1258"/>
      <c r="AR80" s="1258"/>
      <c r="AS80" s="1258"/>
      <c r="AT80" s="1258"/>
      <c r="AU80" s="1258"/>
      <c r="AV80" s="1258"/>
      <c r="AW80" s="1258"/>
      <c r="AX80" s="1258"/>
      <c r="AY80" s="1258"/>
      <c r="AZ80" s="1258"/>
      <c r="BA80" s="1258"/>
      <c r="BB80" s="1256"/>
      <c r="BC80" s="1256"/>
      <c r="BD80" s="1256"/>
      <c r="BE80" s="1256"/>
      <c r="BF80" s="1256"/>
      <c r="BG80" s="1256"/>
      <c r="BH80" s="1256"/>
      <c r="BI80" s="1256"/>
      <c r="BJ80" s="1256"/>
      <c r="BK80" s="1256"/>
      <c r="BL80" s="1256"/>
      <c r="BM80" s="1256"/>
      <c r="BN80" s="1256"/>
      <c r="BO80" s="1256"/>
      <c r="BP80" s="1253"/>
      <c r="BQ80" s="1253"/>
      <c r="BR80" s="1253"/>
      <c r="BS80" s="1253"/>
      <c r="BT80" s="1253"/>
      <c r="BU80" s="1253"/>
      <c r="BV80" s="1253"/>
      <c r="BW80" s="1253"/>
      <c r="BX80" s="1253"/>
      <c r="BY80" s="1253"/>
      <c r="BZ80" s="1253"/>
      <c r="CA80" s="1253"/>
      <c r="CB80" s="1253"/>
      <c r="CC80" s="1253"/>
      <c r="CD80" s="1253"/>
      <c r="CE80" s="1253"/>
      <c r="CF80" s="1253"/>
      <c r="CG80" s="1253"/>
      <c r="CH80" s="1253"/>
      <c r="CI80" s="1253"/>
      <c r="CJ80" s="1253"/>
      <c r="CK80" s="1253"/>
      <c r="CL80" s="1253"/>
      <c r="CM80" s="1253"/>
      <c r="CN80" s="1253"/>
      <c r="CO80" s="1253"/>
      <c r="CP80" s="1253"/>
      <c r="CQ80" s="1253"/>
      <c r="CR80" s="1253"/>
      <c r="CS80" s="1253"/>
      <c r="CT80" s="1253"/>
      <c r="CU80" s="1253"/>
      <c r="CV80" s="1253"/>
      <c r="CW80" s="1253"/>
      <c r="CX80" s="1253"/>
      <c r="CY80" s="1253"/>
      <c r="CZ80" s="1253"/>
      <c r="DA80" s="1253"/>
      <c r="DB80" s="1253"/>
      <c r="DC80" s="1253"/>
    </row>
    <row r="81" spans="2:109" ht="13.2" x14ac:dyDescent="0.2">
      <c r="B81" s="372"/>
    </row>
    <row r="82" spans="2:109" ht="16.2" x14ac:dyDescent="0.2">
      <c r="B82" s="372"/>
      <c r="K82" s="399"/>
      <c r="L82" s="399"/>
      <c r="M82" s="399"/>
      <c r="N82" s="399"/>
      <c r="AQ82" s="399"/>
      <c r="AR82" s="399"/>
      <c r="AS82" s="399"/>
      <c r="AT82" s="399"/>
      <c r="BC82" s="399"/>
      <c r="BD82" s="399"/>
      <c r="BE82" s="399"/>
      <c r="BF82" s="399"/>
      <c r="BO82" s="399"/>
      <c r="BP82" s="399"/>
      <c r="BQ82" s="399"/>
      <c r="BR82" s="399"/>
      <c r="CA82" s="399"/>
      <c r="CB82" s="399"/>
      <c r="CC82" s="399"/>
      <c r="CD82" s="399"/>
      <c r="CM82" s="399"/>
      <c r="CN82" s="399"/>
      <c r="CO82" s="399"/>
      <c r="CP82" s="399"/>
      <c r="CY82" s="399"/>
      <c r="CZ82" s="399"/>
      <c r="DA82" s="399"/>
      <c r="DB82" s="399"/>
      <c r="DC82" s="399"/>
    </row>
    <row r="83" spans="2:109" ht="13.2" x14ac:dyDescent="0.2">
      <c r="B83" s="374"/>
      <c r="C83" s="375"/>
      <c r="D83" s="375"/>
      <c r="E83" s="375"/>
      <c r="F83" s="375"/>
      <c r="G83" s="375"/>
      <c r="H83" s="375"/>
      <c r="I83" s="375"/>
      <c r="J83" s="375"/>
      <c r="K83" s="375"/>
      <c r="L83" s="375"/>
      <c r="M83" s="375"/>
      <c r="N83" s="375"/>
      <c r="O83" s="375"/>
      <c r="P83" s="375"/>
      <c r="Q83" s="375"/>
      <c r="R83" s="375"/>
      <c r="S83" s="375"/>
      <c r="T83" s="375"/>
      <c r="U83" s="375"/>
      <c r="V83" s="375"/>
      <c r="W83" s="375"/>
      <c r="X83" s="375"/>
      <c r="Y83" s="375"/>
      <c r="Z83" s="375"/>
      <c r="AA83" s="375"/>
      <c r="AB83" s="375"/>
      <c r="AC83" s="375"/>
      <c r="AD83" s="375"/>
      <c r="AE83" s="375"/>
      <c r="AF83" s="375"/>
      <c r="AG83" s="375"/>
      <c r="AH83" s="375"/>
      <c r="AI83" s="375"/>
      <c r="AJ83" s="375"/>
      <c r="AK83" s="375"/>
      <c r="AL83" s="375"/>
      <c r="AM83" s="375"/>
      <c r="AN83" s="375"/>
      <c r="AO83" s="375"/>
      <c r="AP83" s="375"/>
      <c r="AQ83" s="375"/>
      <c r="AR83" s="375"/>
      <c r="AS83" s="375"/>
      <c r="AT83" s="375"/>
      <c r="AU83" s="375"/>
      <c r="AV83" s="375"/>
      <c r="AW83" s="375"/>
      <c r="AX83" s="375"/>
      <c r="AY83" s="375"/>
      <c r="AZ83" s="375"/>
      <c r="BA83" s="375"/>
      <c r="BB83" s="375"/>
      <c r="BC83" s="375"/>
      <c r="BD83" s="375"/>
      <c r="BE83" s="375"/>
      <c r="BF83" s="375"/>
      <c r="BG83" s="375"/>
      <c r="BH83" s="375"/>
      <c r="BI83" s="375"/>
      <c r="BJ83" s="375"/>
      <c r="BK83" s="375"/>
      <c r="BL83" s="375"/>
      <c r="BM83" s="375"/>
      <c r="BN83" s="375"/>
      <c r="BO83" s="375"/>
      <c r="BP83" s="375"/>
      <c r="BQ83" s="375"/>
      <c r="BR83" s="375"/>
      <c r="BS83" s="375"/>
      <c r="BT83" s="375"/>
      <c r="BU83" s="375"/>
      <c r="BV83" s="375"/>
      <c r="BW83" s="375"/>
      <c r="BX83" s="375"/>
      <c r="BY83" s="375"/>
      <c r="BZ83" s="375"/>
      <c r="CA83" s="375"/>
      <c r="CB83" s="375"/>
      <c r="CC83" s="375"/>
      <c r="CD83" s="375"/>
      <c r="CE83" s="375"/>
      <c r="CF83" s="375"/>
      <c r="CG83" s="375"/>
      <c r="CH83" s="375"/>
      <c r="CI83" s="375"/>
      <c r="CJ83" s="375"/>
      <c r="CK83" s="375"/>
      <c r="CL83" s="375"/>
      <c r="CM83" s="375"/>
      <c r="CN83" s="375"/>
      <c r="CO83" s="375"/>
      <c r="CP83" s="375"/>
      <c r="CQ83" s="375"/>
      <c r="CR83" s="375"/>
      <c r="CS83" s="375"/>
      <c r="CT83" s="375"/>
      <c r="CU83" s="375"/>
      <c r="CV83" s="375"/>
      <c r="CW83" s="375"/>
      <c r="CX83" s="375"/>
      <c r="CY83" s="375"/>
      <c r="CZ83" s="375"/>
      <c r="DA83" s="375"/>
      <c r="DB83" s="375"/>
      <c r="DC83" s="375"/>
      <c r="DD83" s="376"/>
    </row>
    <row r="84" spans="2:109" ht="13.2" x14ac:dyDescent="0.2">
      <c r="DD84" s="366"/>
      <c r="DE84" s="366"/>
    </row>
    <row r="85" spans="2:109" ht="13.2" x14ac:dyDescent="0.2">
      <c r="DD85" s="366"/>
      <c r="DE85" s="366"/>
    </row>
  </sheetData>
  <sheetProtection algorithmName="SHA-512" hashValue="yHOYP3psB5RbHO4JcSblBFg7/+zfUxLDCctG8yvUB/FewtZBdC63t3n8KhhEad+OpgkLwrTGBU0mZ8sMKLBnWA==" saltValue="ORUS14TBCXlvF/1nLunzdw==" spinCount="100000" sheet="1" objects="1" scenarios="1" formatCells="0"/>
  <dataConsolidate/>
  <mergeCells count="112">
    <mergeCell ref="AN43:DC47"/>
    <mergeCell ref="G50:J50"/>
    <mergeCell ref="AN50:BO50"/>
    <mergeCell ref="BP50:BW50"/>
    <mergeCell ref="BX50:CE50"/>
    <mergeCell ref="CF50:CM50"/>
    <mergeCell ref="CN50:CU50"/>
    <mergeCell ref="CV50:DC50"/>
    <mergeCell ref="CV51:DC52"/>
    <mergeCell ref="I53:J54"/>
    <mergeCell ref="K53:K54"/>
    <mergeCell ref="L53:L54"/>
    <mergeCell ref="M53:M54"/>
    <mergeCell ref="N53:N54"/>
    <mergeCell ref="BB53:BO54"/>
    <mergeCell ref="BP53:BW54"/>
    <mergeCell ref="BX53:CE54"/>
    <mergeCell ref="CF53:CM54"/>
    <mergeCell ref="AN51:BA54"/>
    <mergeCell ref="BB51:BO52"/>
    <mergeCell ref="BP51:BW52"/>
    <mergeCell ref="BX51:CE52"/>
    <mergeCell ref="CF51:CM52"/>
    <mergeCell ref="CN51:CU52"/>
    <mergeCell ref="CN53:CU54"/>
    <mergeCell ref="I51:J52"/>
    <mergeCell ref="K51:K52"/>
    <mergeCell ref="L51:L52"/>
    <mergeCell ref="M51:M52"/>
    <mergeCell ref="N51:N52"/>
    <mergeCell ref="I57:J58"/>
    <mergeCell ref="K57:K58"/>
    <mergeCell ref="L57:L58"/>
    <mergeCell ref="M57:M58"/>
    <mergeCell ref="N57:N58"/>
    <mergeCell ref="BB57:BO58"/>
    <mergeCell ref="CV53:DC54"/>
    <mergeCell ref="G55:H58"/>
    <mergeCell ref="I55:J56"/>
    <mergeCell ref="K55:K56"/>
    <mergeCell ref="L55:L56"/>
    <mergeCell ref="M55:M56"/>
    <mergeCell ref="N55:N56"/>
    <mergeCell ref="AN55:BA58"/>
    <mergeCell ref="BB55:BO56"/>
    <mergeCell ref="BP55:BW56"/>
    <mergeCell ref="G51:H54"/>
    <mergeCell ref="BP57:BW58"/>
    <mergeCell ref="BX57:CE58"/>
    <mergeCell ref="CF57:CM58"/>
    <mergeCell ref="CN57:CU58"/>
    <mergeCell ref="CV57:DC58"/>
    <mergeCell ref="AN65:DC69"/>
    <mergeCell ref="BX55:CE56"/>
    <mergeCell ref="CF55:CM56"/>
    <mergeCell ref="CN55:CU56"/>
    <mergeCell ref="CV55:DC56"/>
    <mergeCell ref="CV72:DC72"/>
    <mergeCell ref="G73:H76"/>
    <mergeCell ref="I73:J74"/>
    <mergeCell ref="K73:K74"/>
    <mergeCell ref="L73:L74"/>
    <mergeCell ref="M73:M74"/>
    <mergeCell ref="N73:N74"/>
    <mergeCell ref="AN73:BA76"/>
    <mergeCell ref="BB73:BO74"/>
    <mergeCell ref="BP73:BW74"/>
    <mergeCell ref="G72:J72"/>
    <mergeCell ref="AN72:BO72"/>
    <mergeCell ref="BP72:BW72"/>
    <mergeCell ref="BX72:CE72"/>
    <mergeCell ref="CF72:CM72"/>
    <mergeCell ref="CN72:CU72"/>
    <mergeCell ref="BX73:CE74"/>
    <mergeCell ref="CF73:CM74"/>
    <mergeCell ref="CN73:CU74"/>
    <mergeCell ref="CV73:DC74"/>
    <mergeCell ref="I75:J76"/>
    <mergeCell ref="K75:K76"/>
    <mergeCell ref="L75:L76"/>
    <mergeCell ref="M75:M76"/>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BP79:BW80"/>
    <mergeCell ref="BX79:CE80"/>
    <mergeCell ref="N77:N78"/>
    <mergeCell ref="AN77:BA80"/>
    <mergeCell ref="BB77:BO78"/>
    <mergeCell ref="BP77:BW78"/>
    <mergeCell ref="BX77:CE78"/>
    <mergeCell ref="CF77:CM78"/>
    <mergeCell ref="CF79:CM80"/>
  </mergeCells>
  <phoneticPr fontId="2"/>
  <printOptions horizontalCentered="1" verticalCentered="1"/>
  <pageMargins left="0" right="0" top="0.19685039370078741" bottom="0.31496062992125984" header="0.39370078740157483" footer="0"/>
  <pageSetup paperSize="9" scale="50" orientation="landscape"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97E5CD-859B-48C7-BF69-BBECA09892CB}">
  <sheetPr>
    <pageSetUpPr fitToPage="1"/>
  </sheetPr>
  <dimension ref="A1:DR125"/>
  <sheetViews>
    <sheetView showGridLines="0" topLeftCell="A82" zoomScale="70" zoomScaleNormal="70" zoomScaleSheetLayoutView="70" workbookViewId="0"/>
  </sheetViews>
  <sheetFormatPr defaultColWidth="0" defaultRowHeight="13.5" customHeight="1" zeroHeight="1" x14ac:dyDescent="0.2"/>
  <cols>
    <col min="1" max="34" width="2.44140625" style="260" customWidth="1"/>
    <col min="35" max="122" width="2.44140625" style="259" customWidth="1"/>
    <col min="123" max="16384" width="2.44140625" style="259" hidden="1"/>
  </cols>
  <sheetData>
    <row r="1" spans="1:34" ht="13.5" customHeight="1" x14ac:dyDescent="0.2">
      <c r="A1" s="259"/>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1:34" ht="13.2" x14ac:dyDescent="0.2">
      <c r="S2" s="259"/>
      <c r="AH2" s="259"/>
    </row>
    <row r="3" spans="1:34" ht="13.2" x14ac:dyDescent="0.2">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1:34" ht="13.2" x14ac:dyDescent="0.2"/>
    <row r="5" spans="1:34" ht="13.2" x14ac:dyDescent="0.2"/>
    <row r="6" spans="1:34" ht="13.2" x14ac:dyDescent="0.2"/>
    <row r="7" spans="1:34" ht="13.2" x14ac:dyDescent="0.2"/>
    <row r="8" spans="1:34" ht="13.2" x14ac:dyDescent="0.2"/>
    <row r="9" spans="1:34" ht="13.2" x14ac:dyDescent="0.2">
      <c r="AH9" s="259"/>
    </row>
    <row r="10" spans="1:34" ht="13.2" x14ac:dyDescent="0.2"/>
    <row r="11" spans="1:34" ht="13.2" x14ac:dyDescent="0.2"/>
    <row r="12" spans="1:34" ht="13.2" x14ac:dyDescent="0.2"/>
    <row r="13" spans="1:34" ht="13.2" x14ac:dyDescent="0.2"/>
    <row r="14" spans="1:34" ht="13.2" x14ac:dyDescent="0.2"/>
    <row r="15" spans="1:34" ht="13.2" x14ac:dyDescent="0.2"/>
    <row r="16" spans="1:34" ht="13.2" x14ac:dyDescent="0.2"/>
    <row r="17" spans="12:34" ht="13.2" x14ac:dyDescent="0.2">
      <c r="AH17" s="259"/>
    </row>
    <row r="18" spans="12:34" ht="13.2" x14ac:dyDescent="0.2"/>
    <row r="19" spans="12:34" ht="13.2" x14ac:dyDescent="0.2"/>
    <row r="20" spans="12:34" ht="13.2" x14ac:dyDescent="0.2">
      <c r="AH20" s="259"/>
    </row>
    <row r="21" spans="12:34" ht="13.2" x14ac:dyDescent="0.2">
      <c r="AH21" s="259"/>
    </row>
    <row r="22" spans="12:34" ht="13.2" x14ac:dyDescent="0.2"/>
    <row r="23" spans="12:34" ht="13.2" x14ac:dyDescent="0.2"/>
    <row r="24" spans="12:34" ht="13.2" x14ac:dyDescent="0.2">
      <c r="Q24" s="259"/>
    </row>
    <row r="25" spans="12:34" ht="13.2" x14ac:dyDescent="0.2"/>
    <row r="26" spans="12:34" ht="13.2" x14ac:dyDescent="0.2"/>
    <row r="27" spans="12:34" ht="13.2" x14ac:dyDescent="0.2"/>
    <row r="28" spans="12:34" ht="13.2" x14ac:dyDescent="0.2">
      <c r="O28" s="259"/>
      <c r="T28" s="259"/>
      <c r="AH28" s="259"/>
    </row>
    <row r="29" spans="12:34" ht="13.2" x14ac:dyDescent="0.2"/>
    <row r="30" spans="12:34" ht="13.2" x14ac:dyDescent="0.2"/>
    <row r="31" spans="12:34" ht="13.2" x14ac:dyDescent="0.2">
      <c r="Q31" s="259"/>
    </row>
    <row r="32" spans="12:34" ht="13.2" x14ac:dyDescent="0.2">
      <c r="L32" s="259"/>
    </row>
    <row r="33" spans="2:34" ht="13.2" x14ac:dyDescent="0.2">
      <c r="C33" s="259"/>
      <c r="E33" s="259"/>
      <c r="G33" s="259"/>
      <c r="I33" s="259"/>
      <c r="X33" s="259"/>
    </row>
    <row r="34" spans="2:34" ht="13.2" x14ac:dyDescent="0.2">
      <c r="B34" s="259"/>
      <c r="P34" s="259"/>
      <c r="R34" s="259"/>
      <c r="T34" s="259"/>
    </row>
    <row r="35" spans="2:34" ht="13.2" x14ac:dyDescent="0.2">
      <c r="D35" s="259"/>
      <c r="W35" s="259"/>
      <c r="AC35" s="259"/>
      <c r="AD35" s="259"/>
      <c r="AE35" s="259"/>
      <c r="AF35" s="259"/>
      <c r="AG35" s="259"/>
      <c r="AH35" s="259"/>
    </row>
    <row r="36" spans="2:34" ht="13.2" x14ac:dyDescent="0.2">
      <c r="H36" s="259"/>
      <c r="J36" s="259"/>
      <c r="K36" s="259"/>
      <c r="M36" s="259"/>
      <c r="Y36" s="259"/>
      <c r="Z36" s="259"/>
      <c r="AA36" s="259"/>
      <c r="AB36" s="259"/>
      <c r="AC36" s="259"/>
      <c r="AD36" s="259"/>
      <c r="AE36" s="259"/>
      <c r="AF36" s="259"/>
      <c r="AG36" s="259"/>
      <c r="AH36" s="259"/>
    </row>
    <row r="37" spans="2:34" ht="13.2" x14ac:dyDescent="0.2">
      <c r="AH37" s="259"/>
    </row>
    <row r="38" spans="2:34" ht="13.2" x14ac:dyDescent="0.2">
      <c r="AG38" s="259"/>
      <c r="AH38" s="259"/>
    </row>
    <row r="39" spans="2:34" ht="13.2" x14ac:dyDescent="0.2"/>
    <row r="40" spans="2:34" ht="13.2" x14ac:dyDescent="0.2">
      <c r="X40" s="259"/>
    </row>
    <row r="41" spans="2:34" ht="13.2" x14ac:dyDescent="0.2">
      <c r="R41" s="259"/>
    </row>
    <row r="42" spans="2:34" ht="13.2" x14ac:dyDescent="0.2">
      <c r="W42" s="259"/>
    </row>
    <row r="43" spans="2:34" ht="13.2" x14ac:dyDescent="0.2">
      <c r="Y43" s="259"/>
      <c r="Z43" s="259"/>
      <c r="AA43" s="259"/>
      <c r="AB43" s="259"/>
      <c r="AC43" s="259"/>
      <c r="AD43" s="259"/>
      <c r="AE43" s="259"/>
      <c r="AF43" s="259"/>
      <c r="AG43" s="259"/>
      <c r="AH43" s="259"/>
    </row>
    <row r="44" spans="2:34" ht="13.2" x14ac:dyDescent="0.2">
      <c r="AH44" s="259"/>
    </row>
    <row r="45" spans="2:34" ht="13.2" x14ac:dyDescent="0.2">
      <c r="X45" s="259"/>
    </row>
    <row r="46" spans="2:34" ht="13.2" x14ac:dyDescent="0.2"/>
    <row r="47" spans="2:34" ht="13.2" x14ac:dyDescent="0.2"/>
    <row r="48" spans="2:34" ht="13.2" x14ac:dyDescent="0.2">
      <c r="W48" s="259"/>
      <c r="Y48" s="259"/>
      <c r="Z48" s="259"/>
      <c r="AA48" s="259"/>
      <c r="AB48" s="259"/>
      <c r="AC48" s="259"/>
      <c r="AD48" s="259"/>
      <c r="AE48" s="259"/>
      <c r="AF48" s="259"/>
      <c r="AG48" s="259"/>
      <c r="AH48" s="259"/>
    </row>
    <row r="49" spans="28:34" ht="13.2" x14ac:dyDescent="0.2"/>
    <row r="50" spans="28:34" ht="13.2" x14ac:dyDescent="0.2">
      <c r="AE50" s="259"/>
      <c r="AF50" s="259"/>
      <c r="AG50" s="259"/>
      <c r="AH50" s="259"/>
    </row>
    <row r="51" spans="28:34" ht="13.2" x14ac:dyDescent="0.2">
      <c r="AC51" s="259"/>
      <c r="AD51" s="259"/>
      <c r="AE51" s="259"/>
      <c r="AF51" s="259"/>
      <c r="AG51" s="259"/>
      <c r="AH51" s="259"/>
    </row>
    <row r="52" spans="28:34" ht="13.2" x14ac:dyDescent="0.2"/>
    <row r="53" spans="28:34" ht="13.2" x14ac:dyDescent="0.2">
      <c r="AF53" s="259"/>
      <c r="AG53" s="259"/>
      <c r="AH53" s="259"/>
    </row>
    <row r="54" spans="28:34" ht="13.2" x14ac:dyDescent="0.2">
      <c r="AH54" s="259"/>
    </row>
    <row r="55" spans="28:34" ht="13.2" x14ac:dyDescent="0.2"/>
    <row r="56" spans="28:34" ht="13.2" x14ac:dyDescent="0.2">
      <c r="AB56" s="259"/>
      <c r="AC56" s="259"/>
      <c r="AD56" s="259"/>
      <c r="AE56" s="259"/>
      <c r="AF56" s="259"/>
      <c r="AG56" s="259"/>
      <c r="AH56" s="259"/>
    </row>
    <row r="57" spans="28:34" ht="13.2" x14ac:dyDescent="0.2">
      <c r="AH57" s="259"/>
    </row>
    <row r="58" spans="28:34" ht="13.2" x14ac:dyDescent="0.2">
      <c r="AH58" s="259"/>
    </row>
    <row r="59" spans="28:34" ht="13.2" x14ac:dyDescent="0.2"/>
    <row r="60" spans="28:34" ht="13.2" x14ac:dyDescent="0.2"/>
    <row r="61" spans="28:34" ht="13.2" x14ac:dyDescent="0.2"/>
    <row r="62" spans="28:34" ht="13.2" x14ac:dyDescent="0.2"/>
    <row r="63" spans="28:34" ht="13.2" x14ac:dyDescent="0.2">
      <c r="AH63" s="259"/>
    </row>
    <row r="64" spans="28:34" ht="13.2" x14ac:dyDescent="0.2">
      <c r="AG64" s="259"/>
      <c r="AH64" s="259"/>
    </row>
    <row r="65" spans="28:34" ht="13.2" x14ac:dyDescent="0.2"/>
    <row r="66" spans="28:34" ht="13.2" x14ac:dyDescent="0.2"/>
    <row r="67" spans="28:34" ht="13.2" x14ac:dyDescent="0.2"/>
    <row r="68" spans="28:34" ht="13.2" x14ac:dyDescent="0.2">
      <c r="AB68" s="259"/>
      <c r="AC68" s="259"/>
      <c r="AD68" s="259"/>
      <c r="AE68" s="259"/>
      <c r="AF68" s="259"/>
      <c r="AG68" s="259"/>
      <c r="AH68" s="259"/>
    </row>
    <row r="69" spans="28:34" ht="13.2" x14ac:dyDescent="0.2">
      <c r="AF69" s="259"/>
      <c r="AG69" s="259"/>
      <c r="AH69" s="259"/>
    </row>
    <row r="70" spans="28:34" ht="13.2" x14ac:dyDescent="0.2"/>
    <row r="71" spans="28:34" ht="13.2" x14ac:dyDescent="0.2"/>
    <row r="72" spans="28:34" ht="13.2" x14ac:dyDescent="0.2"/>
    <row r="73" spans="28:34" ht="13.2" x14ac:dyDescent="0.2"/>
    <row r="74" spans="28:34" ht="13.2" x14ac:dyDescent="0.2"/>
    <row r="75" spans="28:34" ht="13.2" x14ac:dyDescent="0.2">
      <c r="AH75" s="259"/>
    </row>
    <row r="76" spans="28:34" ht="13.2" x14ac:dyDescent="0.2">
      <c r="AF76" s="259"/>
      <c r="AG76" s="259"/>
      <c r="AH76" s="259"/>
    </row>
    <row r="77" spans="28:34" ht="13.2" x14ac:dyDescent="0.2">
      <c r="AG77" s="259"/>
      <c r="AH77" s="259"/>
    </row>
    <row r="78" spans="28:34" ht="13.2" x14ac:dyDescent="0.2"/>
    <row r="79" spans="28:34" ht="13.2" x14ac:dyDescent="0.2"/>
    <row r="80" spans="28:34" ht="13.2" x14ac:dyDescent="0.2"/>
    <row r="81" spans="25:34" ht="13.2" x14ac:dyDescent="0.2"/>
    <row r="82" spans="25:34" ht="13.2" x14ac:dyDescent="0.2">
      <c r="Y82" s="259"/>
    </row>
    <row r="83" spans="25:34" ht="13.2" x14ac:dyDescent="0.2">
      <c r="Y83" s="259"/>
      <c r="Z83" s="259"/>
      <c r="AA83" s="259"/>
      <c r="AB83" s="259"/>
      <c r="AC83" s="259"/>
      <c r="AD83" s="259"/>
      <c r="AE83" s="259"/>
      <c r="AF83" s="259"/>
      <c r="AG83" s="259"/>
      <c r="AH83" s="259"/>
    </row>
    <row r="84" spans="25:34" ht="13.2" x14ac:dyDescent="0.2"/>
    <row r="85" spans="25:34" ht="13.2" x14ac:dyDescent="0.2"/>
    <row r="86" spans="25:34" ht="13.2" x14ac:dyDescent="0.2"/>
    <row r="87" spans="25:34" ht="13.2" x14ac:dyDescent="0.2"/>
    <row r="88" spans="25:34" ht="13.2" x14ac:dyDescent="0.2">
      <c r="AH88" s="259"/>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59"/>
      <c r="AG94" s="259"/>
      <c r="AH94" s="259"/>
    </row>
    <row r="95" spans="25:34" ht="13.5" customHeight="1" x14ac:dyDescent="0.2">
      <c r="AH95" s="259"/>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59"/>
    </row>
    <row r="102" spans="33:34" ht="13.5" customHeight="1" x14ac:dyDescent="0.2"/>
    <row r="103" spans="33:34" ht="13.5" customHeight="1" x14ac:dyDescent="0.2"/>
    <row r="104" spans="33:34" ht="13.5" customHeight="1" x14ac:dyDescent="0.2">
      <c r="AG104" s="259"/>
      <c r="AH104" s="259"/>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59"/>
    </row>
    <row r="117" spans="34:122" ht="13.5" customHeight="1" x14ac:dyDescent="0.2"/>
    <row r="118" spans="34:122" ht="13.5" customHeight="1" x14ac:dyDescent="0.2"/>
    <row r="119" spans="34:122" ht="13.5" customHeight="1" x14ac:dyDescent="0.2"/>
    <row r="120" spans="34:122" ht="13.5" customHeight="1" x14ac:dyDescent="0.2">
      <c r="AH120" s="259"/>
    </row>
    <row r="121" spans="34:122" ht="13.5" customHeight="1" x14ac:dyDescent="0.2">
      <c r="AH121" s="259"/>
    </row>
    <row r="122" spans="34:122" ht="13.5" customHeight="1" x14ac:dyDescent="0.2"/>
    <row r="123" spans="34:122" ht="13.5" customHeight="1" x14ac:dyDescent="0.2"/>
    <row r="124" spans="34:122" ht="13.5" customHeight="1" x14ac:dyDescent="0.2"/>
    <row r="125" spans="34:122" ht="13.5" customHeight="1" x14ac:dyDescent="0.2">
      <c r="DR125" s="259" t="s">
        <v>472</v>
      </c>
    </row>
  </sheetData>
  <sheetProtection algorithmName="SHA-512" hashValue="233dj7sB6qeSCNS5TldpSBZBJDDlNL7uTObNcmX0Awh58FT23qloK1v4vsDPHVjj3Usex08lGEC93DSLw7XVHw==" saltValue="2yp1yNL9fC0XXu7MlYmfFQ==" spinCount="100000" sheet="1" objects="1" scenarios="1"/>
  <dataConsolidate/>
  <phoneticPr fontId="2"/>
  <printOptions horizontalCentered="1" verticalCentered="1"/>
  <pageMargins left="0" right="0" top="0.19685039370078741" bottom="0" header="0.39370078740157483" footer="0"/>
  <pageSetup paperSize="9" scale="36" orientation="landscape"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A229C-6B88-42C8-8EDC-C7C6C227F9FA}">
  <sheetPr>
    <pageSetUpPr fitToPage="1"/>
  </sheetPr>
  <dimension ref="A1:DR125"/>
  <sheetViews>
    <sheetView showGridLines="0" topLeftCell="AH103" zoomScale="85" zoomScaleNormal="85" zoomScaleSheetLayoutView="55" workbookViewId="0"/>
  </sheetViews>
  <sheetFormatPr defaultColWidth="0" defaultRowHeight="13.5" customHeight="1" zeroHeight="1" x14ac:dyDescent="0.2"/>
  <cols>
    <col min="1" max="34" width="2.44140625" style="260" customWidth="1"/>
    <col min="35" max="122" width="2.44140625" style="259" customWidth="1"/>
    <col min="123" max="16384" width="2.44140625" style="259" hidden="1"/>
  </cols>
  <sheetData>
    <row r="1" spans="2:34" ht="13.5" customHeight="1" x14ac:dyDescent="0.2">
      <c r="B1" s="259"/>
      <c r="C1" s="259"/>
      <c r="D1" s="259"/>
      <c r="E1" s="259"/>
      <c r="F1" s="259"/>
      <c r="G1" s="259"/>
      <c r="H1" s="259"/>
      <c r="I1" s="259"/>
      <c r="J1" s="259"/>
      <c r="K1" s="259"/>
      <c r="L1" s="259"/>
      <c r="M1" s="259"/>
      <c r="N1" s="259"/>
      <c r="O1" s="259"/>
      <c r="P1" s="259"/>
      <c r="Q1" s="259"/>
      <c r="R1" s="259"/>
      <c r="S1" s="259"/>
      <c r="T1" s="259"/>
      <c r="U1" s="259"/>
      <c r="V1" s="259"/>
      <c r="W1" s="259"/>
      <c r="X1" s="259"/>
      <c r="Y1" s="259"/>
      <c r="Z1" s="259"/>
      <c r="AA1" s="259"/>
      <c r="AB1" s="259"/>
      <c r="AC1" s="259"/>
      <c r="AD1" s="259"/>
      <c r="AE1" s="259"/>
      <c r="AF1" s="259"/>
      <c r="AG1" s="259"/>
      <c r="AH1" s="259"/>
    </row>
    <row r="2" spans="2:34" ht="13.2" x14ac:dyDescent="0.2">
      <c r="S2" s="259"/>
      <c r="AH2" s="259"/>
    </row>
    <row r="3" spans="2:34" ht="13.2" x14ac:dyDescent="0.2">
      <c r="C3" s="259"/>
      <c r="D3" s="259"/>
      <c r="E3" s="259"/>
      <c r="F3" s="259"/>
      <c r="G3" s="259"/>
      <c r="H3" s="259"/>
      <c r="I3" s="259"/>
      <c r="J3" s="259"/>
      <c r="K3" s="259"/>
      <c r="L3" s="259"/>
      <c r="M3" s="259"/>
      <c r="N3" s="259"/>
      <c r="O3" s="259"/>
      <c r="P3" s="259"/>
      <c r="Q3" s="259"/>
      <c r="R3" s="259"/>
      <c r="S3" s="259"/>
      <c r="U3" s="259"/>
      <c r="V3" s="259"/>
      <c r="W3" s="259"/>
      <c r="X3" s="259"/>
      <c r="Y3" s="259"/>
      <c r="Z3" s="259"/>
      <c r="AA3" s="259"/>
      <c r="AB3" s="259"/>
      <c r="AC3" s="259"/>
      <c r="AD3" s="259"/>
      <c r="AE3" s="259"/>
      <c r="AF3" s="259"/>
      <c r="AG3" s="259"/>
      <c r="AH3" s="259"/>
    </row>
    <row r="4" spans="2:34" ht="13.2" x14ac:dyDescent="0.2"/>
    <row r="5" spans="2:34" ht="13.2" x14ac:dyDescent="0.2"/>
    <row r="6" spans="2:34" ht="13.2" x14ac:dyDescent="0.2"/>
    <row r="7" spans="2:34" ht="13.2" x14ac:dyDescent="0.2"/>
    <row r="8" spans="2:34" ht="13.2" x14ac:dyDescent="0.2"/>
    <row r="9" spans="2:34" ht="13.2" x14ac:dyDescent="0.2">
      <c r="AH9" s="259"/>
    </row>
    <row r="10" spans="2:34" ht="13.2" x14ac:dyDescent="0.2"/>
    <row r="11" spans="2:34" ht="13.2" x14ac:dyDescent="0.2"/>
    <row r="12" spans="2:34" ht="13.2" x14ac:dyDescent="0.2"/>
    <row r="13" spans="2:34" ht="13.2" x14ac:dyDescent="0.2"/>
    <row r="14" spans="2:34" ht="13.2" x14ac:dyDescent="0.2"/>
    <row r="15" spans="2:34" ht="13.2" x14ac:dyDescent="0.2"/>
    <row r="16" spans="2:34" ht="13.2" x14ac:dyDescent="0.2"/>
    <row r="17" spans="12:34" ht="13.2" x14ac:dyDescent="0.2">
      <c r="AH17" s="259"/>
    </row>
    <row r="18" spans="12:34" ht="13.2" x14ac:dyDescent="0.2"/>
    <row r="19" spans="12:34" ht="13.2" x14ac:dyDescent="0.2"/>
    <row r="20" spans="12:34" ht="13.2" x14ac:dyDescent="0.2">
      <c r="AH20" s="259"/>
    </row>
    <row r="21" spans="12:34" ht="13.2" x14ac:dyDescent="0.2">
      <c r="AH21" s="259"/>
    </row>
    <row r="22" spans="12:34" ht="13.2" x14ac:dyDescent="0.2"/>
    <row r="23" spans="12:34" ht="13.2" x14ac:dyDescent="0.2"/>
    <row r="24" spans="12:34" ht="13.2" x14ac:dyDescent="0.2">
      <c r="Q24" s="259"/>
    </row>
    <row r="25" spans="12:34" ht="13.2" x14ac:dyDescent="0.2"/>
    <row r="26" spans="12:34" ht="13.2" x14ac:dyDescent="0.2"/>
    <row r="27" spans="12:34" ht="13.2" x14ac:dyDescent="0.2"/>
    <row r="28" spans="12:34" ht="13.2" x14ac:dyDescent="0.2">
      <c r="O28" s="259"/>
      <c r="T28" s="259"/>
      <c r="AH28" s="259"/>
    </row>
    <row r="29" spans="12:34" ht="13.2" x14ac:dyDescent="0.2"/>
    <row r="30" spans="12:34" ht="13.2" x14ac:dyDescent="0.2"/>
    <row r="31" spans="12:34" ht="13.2" x14ac:dyDescent="0.2">
      <c r="Q31" s="259"/>
    </row>
    <row r="32" spans="12:34" ht="13.2" x14ac:dyDescent="0.2">
      <c r="L32" s="259"/>
    </row>
    <row r="33" spans="2:34" ht="13.2" x14ac:dyDescent="0.2">
      <c r="C33" s="259"/>
      <c r="E33" s="259"/>
      <c r="G33" s="259"/>
      <c r="I33" s="259"/>
      <c r="X33" s="259"/>
    </row>
    <row r="34" spans="2:34" ht="13.2" x14ac:dyDescent="0.2">
      <c r="B34" s="259"/>
      <c r="P34" s="259"/>
      <c r="R34" s="259"/>
      <c r="T34" s="259"/>
    </row>
    <row r="35" spans="2:34" ht="13.2" x14ac:dyDescent="0.2">
      <c r="D35" s="259"/>
      <c r="W35" s="259"/>
      <c r="AC35" s="259"/>
      <c r="AD35" s="259"/>
      <c r="AE35" s="259"/>
      <c r="AF35" s="259"/>
      <c r="AG35" s="259"/>
      <c r="AH35" s="259"/>
    </row>
    <row r="36" spans="2:34" ht="13.2" x14ac:dyDescent="0.2">
      <c r="H36" s="259"/>
      <c r="J36" s="259"/>
      <c r="K36" s="259"/>
      <c r="M36" s="259"/>
      <c r="Y36" s="259"/>
      <c r="Z36" s="259"/>
      <c r="AA36" s="259"/>
      <c r="AB36" s="259"/>
      <c r="AC36" s="259"/>
      <c r="AD36" s="259"/>
      <c r="AE36" s="259"/>
      <c r="AF36" s="259"/>
      <c r="AG36" s="259"/>
      <c r="AH36" s="259"/>
    </row>
    <row r="37" spans="2:34" ht="13.2" x14ac:dyDescent="0.2">
      <c r="AH37" s="259"/>
    </row>
    <row r="38" spans="2:34" ht="13.2" x14ac:dyDescent="0.2">
      <c r="AG38" s="259"/>
      <c r="AH38" s="259"/>
    </row>
    <row r="39" spans="2:34" ht="13.2" x14ac:dyDescent="0.2"/>
    <row r="40" spans="2:34" ht="13.2" x14ac:dyDescent="0.2">
      <c r="X40" s="259"/>
    </row>
    <row r="41" spans="2:34" ht="13.2" x14ac:dyDescent="0.2">
      <c r="R41" s="259"/>
    </row>
    <row r="42" spans="2:34" ht="13.2" x14ac:dyDescent="0.2">
      <c r="W42" s="259"/>
    </row>
    <row r="43" spans="2:34" ht="13.2" x14ac:dyDescent="0.2">
      <c r="Y43" s="259"/>
      <c r="Z43" s="259"/>
      <c r="AA43" s="259"/>
      <c r="AB43" s="259"/>
      <c r="AC43" s="259"/>
      <c r="AD43" s="259"/>
      <c r="AE43" s="259"/>
      <c r="AF43" s="259"/>
      <c r="AG43" s="259"/>
      <c r="AH43" s="259"/>
    </row>
    <row r="44" spans="2:34" ht="13.2" x14ac:dyDescent="0.2">
      <c r="AH44" s="259"/>
    </row>
    <row r="45" spans="2:34" ht="13.2" x14ac:dyDescent="0.2">
      <c r="X45" s="259"/>
    </row>
    <row r="46" spans="2:34" ht="13.2" x14ac:dyDescent="0.2"/>
    <row r="47" spans="2:34" ht="13.2" x14ac:dyDescent="0.2"/>
    <row r="48" spans="2:34" ht="13.2" x14ac:dyDescent="0.2">
      <c r="W48" s="259"/>
      <c r="Y48" s="259"/>
      <c r="Z48" s="259"/>
      <c r="AA48" s="259"/>
      <c r="AB48" s="259"/>
      <c r="AC48" s="259"/>
      <c r="AD48" s="259"/>
      <c r="AE48" s="259"/>
      <c r="AF48" s="259"/>
      <c r="AG48" s="259"/>
      <c r="AH48" s="259"/>
    </row>
    <row r="49" spans="28:34" ht="13.2" x14ac:dyDescent="0.2"/>
    <row r="50" spans="28:34" ht="13.2" x14ac:dyDescent="0.2">
      <c r="AE50" s="259"/>
      <c r="AF50" s="259"/>
      <c r="AG50" s="259"/>
      <c r="AH50" s="259"/>
    </row>
    <row r="51" spans="28:34" ht="13.2" x14ac:dyDescent="0.2">
      <c r="AC51" s="259"/>
      <c r="AD51" s="259"/>
      <c r="AE51" s="259"/>
      <c r="AF51" s="259"/>
      <c r="AG51" s="259"/>
      <c r="AH51" s="259"/>
    </row>
    <row r="52" spans="28:34" ht="13.2" x14ac:dyDescent="0.2"/>
    <row r="53" spans="28:34" ht="13.2" x14ac:dyDescent="0.2">
      <c r="AF53" s="259"/>
      <c r="AG53" s="259"/>
      <c r="AH53" s="259"/>
    </row>
    <row r="54" spans="28:34" ht="13.2" x14ac:dyDescent="0.2">
      <c r="AH54" s="259"/>
    </row>
    <row r="55" spans="28:34" ht="13.2" x14ac:dyDescent="0.2"/>
    <row r="56" spans="28:34" ht="13.2" x14ac:dyDescent="0.2">
      <c r="AB56" s="259"/>
      <c r="AC56" s="259"/>
      <c r="AD56" s="259"/>
      <c r="AE56" s="259"/>
      <c r="AF56" s="259"/>
      <c r="AG56" s="259"/>
      <c r="AH56" s="259"/>
    </row>
    <row r="57" spans="28:34" ht="13.2" x14ac:dyDescent="0.2">
      <c r="AH57" s="259"/>
    </row>
    <row r="58" spans="28:34" ht="13.2" x14ac:dyDescent="0.2">
      <c r="AH58" s="259"/>
    </row>
    <row r="59" spans="28:34" ht="13.2" x14ac:dyDescent="0.2">
      <c r="AG59" s="259"/>
      <c r="AH59" s="259"/>
    </row>
    <row r="60" spans="28:34" ht="13.2" x14ac:dyDescent="0.2"/>
    <row r="61" spans="28:34" ht="13.2" x14ac:dyDescent="0.2"/>
    <row r="62" spans="28:34" ht="13.2" x14ac:dyDescent="0.2"/>
    <row r="63" spans="28:34" ht="13.2" x14ac:dyDescent="0.2">
      <c r="AH63" s="259"/>
    </row>
    <row r="64" spans="28:34" ht="13.2" x14ac:dyDescent="0.2">
      <c r="AG64" s="259"/>
      <c r="AH64" s="259"/>
    </row>
    <row r="65" spans="28:34" ht="13.2" x14ac:dyDescent="0.2"/>
    <row r="66" spans="28:34" ht="13.2" x14ac:dyDescent="0.2"/>
    <row r="67" spans="28:34" ht="13.2" x14ac:dyDescent="0.2"/>
    <row r="68" spans="28:34" ht="13.2" x14ac:dyDescent="0.2">
      <c r="AB68" s="259"/>
      <c r="AC68" s="259"/>
      <c r="AD68" s="259"/>
      <c r="AE68" s="259"/>
      <c r="AF68" s="259"/>
      <c r="AG68" s="259"/>
      <c r="AH68" s="259"/>
    </row>
    <row r="69" spans="28:34" ht="13.2" x14ac:dyDescent="0.2">
      <c r="AF69" s="259"/>
      <c r="AG69" s="259"/>
      <c r="AH69" s="259"/>
    </row>
    <row r="70" spans="28:34" ht="13.2" x14ac:dyDescent="0.2"/>
    <row r="71" spans="28:34" ht="13.2" x14ac:dyDescent="0.2"/>
    <row r="72" spans="28:34" ht="13.2" x14ac:dyDescent="0.2"/>
    <row r="73" spans="28:34" ht="13.2" x14ac:dyDescent="0.2"/>
    <row r="74" spans="28:34" ht="13.2" x14ac:dyDescent="0.2"/>
    <row r="75" spans="28:34" ht="13.2" x14ac:dyDescent="0.2">
      <c r="AH75" s="259"/>
    </row>
    <row r="76" spans="28:34" ht="13.2" x14ac:dyDescent="0.2">
      <c r="AF76" s="259"/>
      <c r="AG76" s="259"/>
      <c r="AH76" s="259"/>
    </row>
    <row r="77" spans="28:34" ht="13.2" x14ac:dyDescent="0.2">
      <c r="AG77" s="259"/>
      <c r="AH77" s="259"/>
    </row>
    <row r="78" spans="28:34" ht="13.2" x14ac:dyDescent="0.2"/>
    <row r="79" spans="28:34" ht="13.2" x14ac:dyDescent="0.2"/>
    <row r="80" spans="28:34" ht="13.2" x14ac:dyDescent="0.2"/>
    <row r="81" spans="25:34" ht="13.2" x14ac:dyDescent="0.2"/>
    <row r="82" spans="25:34" ht="13.2" x14ac:dyDescent="0.2">
      <c r="Y82" s="259"/>
    </row>
    <row r="83" spans="25:34" ht="13.2" x14ac:dyDescent="0.2">
      <c r="Y83" s="259"/>
      <c r="Z83" s="259"/>
      <c r="AA83" s="259"/>
      <c r="AB83" s="259"/>
      <c r="AC83" s="259"/>
      <c r="AD83" s="259"/>
      <c r="AE83" s="259"/>
      <c r="AF83" s="259"/>
      <c r="AG83" s="259"/>
      <c r="AH83" s="259"/>
    </row>
    <row r="84" spans="25:34" ht="13.2" x14ac:dyDescent="0.2"/>
    <row r="85" spans="25:34" ht="13.2" x14ac:dyDescent="0.2"/>
    <row r="86" spans="25:34" ht="13.2" x14ac:dyDescent="0.2"/>
    <row r="87" spans="25:34" ht="13.2" x14ac:dyDescent="0.2"/>
    <row r="88" spans="25:34" ht="13.2" x14ac:dyDescent="0.2">
      <c r="AH88" s="259"/>
    </row>
    <row r="89" spans="25:34" ht="13.2" x14ac:dyDescent="0.2"/>
    <row r="90" spans="25:34" ht="13.2" x14ac:dyDescent="0.2"/>
    <row r="91" spans="25:34" ht="13.2" x14ac:dyDescent="0.2"/>
    <row r="92" spans="25:34" ht="13.5" customHeight="1" x14ac:dyDescent="0.2"/>
    <row r="93" spans="25:34" ht="13.5" customHeight="1" x14ac:dyDescent="0.2"/>
    <row r="94" spans="25:34" ht="13.5" customHeight="1" x14ac:dyDescent="0.2">
      <c r="AF94" s="259"/>
      <c r="AG94" s="259"/>
      <c r="AH94" s="259"/>
    </row>
    <row r="95" spans="25:34" ht="13.5" customHeight="1" x14ac:dyDescent="0.2">
      <c r="AH95" s="259"/>
    </row>
    <row r="96" spans="25:34" ht="13.5" customHeight="1" x14ac:dyDescent="0.2"/>
    <row r="97" spans="33:34" ht="13.5" customHeight="1" x14ac:dyDescent="0.2"/>
    <row r="98" spans="33:34" ht="13.5" customHeight="1" x14ac:dyDescent="0.2"/>
    <row r="99" spans="33:34" ht="13.5" customHeight="1" x14ac:dyDescent="0.2"/>
    <row r="100" spans="33:34" ht="13.5" customHeight="1" x14ac:dyDescent="0.2"/>
    <row r="101" spans="33:34" ht="13.5" customHeight="1" x14ac:dyDescent="0.2">
      <c r="AH101" s="259"/>
    </row>
    <row r="102" spans="33:34" ht="13.5" customHeight="1" x14ac:dyDescent="0.2"/>
    <row r="103" spans="33:34" ht="13.5" customHeight="1" x14ac:dyDescent="0.2"/>
    <row r="104" spans="33:34" ht="13.5" customHeight="1" x14ac:dyDescent="0.2">
      <c r="AG104" s="259"/>
      <c r="AH104" s="259"/>
    </row>
    <row r="105" spans="33:34" ht="13.5" customHeight="1" x14ac:dyDescent="0.2"/>
    <row r="106" spans="33:34" ht="13.5" customHeight="1" x14ac:dyDescent="0.2"/>
    <row r="107" spans="33:34" ht="13.5" customHeight="1" x14ac:dyDescent="0.2"/>
    <row r="108" spans="33:34" ht="13.5" customHeight="1" x14ac:dyDescent="0.2"/>
    <row r="109" spans="33:34" ht="13.5" customHeight="1" x14ac:dyDescent="0.2"/>
    <row r="110" spans="33:34" ht="13.5" customHeight="1" x14ac:dyDescent="0.2"/>
    <row r="111" spans="33:34" ht="13.5" customHeight="1" x14ac:dyDescent="0.2"/>
    <row r="112" spans="33:34" ht="13.5" customHeight="1" x14ac:dyDescent="0.2"/>
    <row r="113" spans="34:122" ht="13.5" customHeight="1" x14ac:dyDescent="0.2"/>
    <row r="114" spans="34:122" ht="13.5" customHeight="1" x14ac:dyDescent="0.2"/>
    <row r="115" spans="34:122" ht="13.5" customHeight="1" x14ac:dyDescent="0.2"/>
    <row r="116" spans="34:122" ht="13.5" customHeight="1" x14ac:dyDescent="0.2">
      <c r="AH116" s="259"/>
    </row>
    <row r="117" spans="34:122" ht="13.5" customHeight="1" x14ac:dyDescent="0.2"/>
    <row r="118" spans="34:122" ht="13.5" customHeight="1" x14ac:dyDescent="0.2"/>
    <row r="119" spans="34:122" ht="13.5" customHeight="1" x14ac:dyDescent="0.2"/>
    <row r="120" spans="34:122" ht="13.5" customHeight="1" x14ac:dyDescent="0.2">
      <c r="AH120" s="259"/>
    </row>
    <row r="121" spans="34:122" ht="13.5" customHeight="1" x14ac:dyDescent="0.2">
      <c r="AH121" s="259"/>
    </row>
    <row r="122" spans="34:122" ht="13.5" customHeight="1" x14ac:dyDescent="0.2"/>
    <row r="123" spans="34:122" ht="13.5" customHeight="1" x14ac:dyDescent="0.2"/>
    <row r="124" spans="34:122" ht="13.5" customHeight="1" x14ac:dyDescent="0.2"/>
    <row r="125" spans="34:122" ht="13.5" customHeight="1" x14ac:dyDescent="0.2">
      <c r="DR125" s="259" t="s">
        <v>472</v>
      </c>
    </row>
  </sheetData>
  <sheetProtection algorithmName="SHA-512" hashValue="3CHYbh8Jj0bc5GqS2eSwojLZMrCacIWnhi8CzrBk1nRhmO1Ngr4f4Sigkv8N+Eism93VKa3FIW/8UBGa3wfYOg==" saltValue="Az+ggw3/C0fZ1ygiw6lnrg=="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09375" defaultRowHeight="13.2" x14ac:dyDescent="0.2"/>
  <cols>
    <col min="1" max="1" width="45.88671875" style="144" customWidth="1"/>
    <col min="2" max="8" width="13.33203125" style="144" customWidth="1"/>
    <col min="9" max="16384" width="11.109375" style="144"/>
  </cols>
  <sheetData>
    <row r="1" spans="1:8" x14ac:dyDescent="0.2">
      <c r="A1" s="138"/>
      <c r="B1" s="139"/>
      <c r="C1" s="140"/>
      <c r="D1" s="141"/>
      <c r="E1" s="142"/>
      <c r="F1" s="142"/>
      <c r="G1" s="142"/>
      <c r="H1" s="143"/>
    </row>
    <row r="2" spans="1:8" x14ac:dyDescent="0.2">
      <c r="A2" s="145"/>
      <c r="B2" s="146"/>
      <c r="C2" s="147"/>
      <c r="D2" s="148" t="s">
        <v>50</v>
      </c>
      <c r="E2" s="149"/>
      <c r="F2" s="150" t="s">
        <v>521</v>
      </c>
      <c r="G2" s="151"/>
      <c r="H2" s="152"/>
    </row>
    <row r="3" spans="1:8" x14ac:dyDescent="0.2">
      <c r="A3" s="148" t="s">
        <v>514</v>
      </c>
      <c r="B3" s="153"/>
      <c r="C3" s="154"/>
      <c r="D3" s="155">
        <v>99827</v>
      </c>
      <c r="E3" s="156"/>
      <c r="F3" s="157">
        <v>268375</v>
      </c>
      <c r="G3" s="158"/>
      <c r="H3" s="159"/>
    </row>
    <row r="4" spans="1:8" x14ac:dyDescent="0.2">
      <c r="A4" s="160"/>
      <c r="B4" s="161"/>
      <c r="C4" s="162"/>
      <c r="D4" s="163">
        <v>43853</v>
      </c>
      <c r="E4" s="164"/>
      <c r="F4" s="165">
        <v>119602</v>
      </c>
      <c r="G4" s="166"/>
      <c r="H4" s="167"/>
    </row>
    <row r="5" spans="1:8" x14ac:dyDescent="0.2">
      <c r="A5" s="148" t="s">
        <v>516</v>
      </c>
      <c r="B5" s="153"/>
      <c r="C5" s="154"/>
      <c r="D5" s="155">
        <v>442308</v>
      </c>
      <c r="E5" s="156"/>
      <c r="F5" s="157">
        <v>301035</v>
      </c>
      <c r="G5" s="158"/>
      <c r="H5" s="159"/>
    </row>
    <row r="6" spans="1:8" x14ac:dyDescent="0.2">
      <c r="A6" s="160"/>
      <c r="B6" s="161"/>
      <c r="C6" s="162"/>
      <c r="D6" s="163">
        <v>307919</v>
      </c>
      <c r="E6" s="164"/>
      <c r="F6" s="165">
        <v>154376</v>
      </c>
      <c r="G6" s="166"/>
      <c r="H6" s="167"/>
    </row>
    <row r="7" spans="1:8" x14ac:dyDescent="0.2">
      <c r="A7" s="148" t="s">
        <v>517</v>
      </c>
      <c r="B7" s="153"/>
      <c r="C7" s="154"/>
      <c r="D7" s="155">
        <v>641000</v>
      </c>
      <c r="E7" s="156"/>
      <c r="F7" s="157">
        <v>362690</v>
      </c>
      <c r="G7" s="158"/>
      <c r="H7" s="159"/>
    </row>
    <row r="8" spans="1:8" x14ac:dyDescent="0.2">
      <c r="A8" s="160"/>
      <c r="B8" s="161"/>
      <c r="C8" s="162"/>
      <c r="D8" s="163">
        <v>480776</v>
      </c>
      <c r="E8" s="164"/>
      <c r="F8" s="165">
        <v>172580</v>
      </c>
      <c r="G8" s="166"/>
      <c r="H8" s="167"/>
    </row>
    <row r="9" spans="1:8" x14ac:dyDescent="0.2">
      <c r="A9" s="148" t="s">
        <v>518</v>
      </c>
      <c r="B9" s="153"/>
      <c r="C9" s="154"/>
      <c r="D9" s="155">
        <v>181853</v>
      </c>
      <c r="E9" s="156"/>
      <c r="F9" s="157">
        <v>296093</v>
      </c>
      <c r="G9" s="158"/>
      <c r="H9" s="159"/>
    </row>
    <row r="10" spans="1:8" x14ac:dyDescent="0.2">
      <c r="A10" s="160"/>
      <c r="B10" s="161"/>
      <c r="C10" s="162"/>
      <c r="D10" s="163">
        <v>70346</v>
      </c>
      <c r="E10" s="164"/>
      <c r="F10" s="165">
        <v>140545</v>
      </c>
      <c r="G10" s="166"/>
      <c r="H10" s="167"/>
    </row>
    <row r="11" spans="1:8" x14ac:dyDescent="0.2">
      <c r="A11" s="148" t="s">
        <v>519</v>
      </c>
      <c r="B11" s="153"/>
      <c r="C11" s="154"/>
      <c r="D11" s="155">
        <v>157447</v>
      </c>
      <c r="E11" s="156"/>
      <c r="F11" s="157">
        <v>308655</v>
      </c>
      <c r="G11" s="158"/>
      <c r="H11" s="159"/>
    </row>
    <row r="12" spans="1:8" x14ac:dyDescent="0.2">
      <c r="A12" s="160"/>
      <c r="B12" s="161"/>
      <c r="C12" s="168"/>
      <c r="D12" s="163">
        <v>74836</v>
      </c>
      <c r="E12" s="164"/>
      <c r="F12" s="165">
        <v>169887</v>
      </c>
      <c r="G12" s="166"/>
      <c r="H12" s="167"/>
    </row>
    <row r="13" spans="1:8" x14ac:dyDescent="0.2">
      <c r="A13" s="148"/>
      <c r="B13" s="153"/>
      <c r="C13" s="169"/>
      <c r="D13" s="170">
        <v>304487</v>
      </c>
      <c r="E13" s="171"/>
      <c r="F13" s="172">
        <v>307370</v>
      </c>
      <c r="G13" s="173"/>
      <c r="H13" s="159"/>
    </row>
    <row r="14" spans="1:8" x14ac:dyDescent="0.2">
      <c r="A14" s="160"/>
      <c r="B14" s="161"/>
      <c r="C14" s="162"/>
      <c r="D14" s="163">
        <v>195546</v>
      </c>
      <c r="E14" s="164"/>
      <c r="F14" s="165">
        <v>151398</v>
      </c>
      <c r="G14" s="166"/>
      <c r="H14" s="167"/>
    </row>
    <row r="17" spans="1:11" x14ac:dyDescent="0.2">
      <c r="A17" s="144" t="s">
        <v>51</v>
      </c>
    </row>
    <row r="18" spans="1:11" x14ac:dyDescent="0.2">
      <c r="A18" s="174"/>
      <c r="B18" s="174" t="str">
        <f>実質収支比率等に係る経年分析!F$46</f>
        <v>R01</v>
      </c>
      <c r="C18" s="174" t="str">
        <f>実質収支比率等に係る経年分析!G$46</f>
        <v>R02</v>
      </c>
      <c r="D18" s="174" t="str">
        <f>実質収支比率等に係る経年分析!H$46</f>
        <v>R03</v>
      </c>
      <c r="E18" s="174" t="str">
        <f>実質収支比率等に係る経年分析!I$46</f>
        <v>R04</v>
      </c>
      <c r="F18" s="174" t="str">
        <f>実質収支比率等に係る経年分析!J$46</f>
        <v>R05</v>
      </c>
    </row>
    <row r="19" spans="1:11" x14ac:dyDescent="0.2">
      <c r="A19" s="174" t="s">
        <v>52</v>
      </c>
      <c r="B19" s="174">
        <f>ROUND(VALUE(SUBSTITUTE(実質収支比率等に係る経年分析!F$48,"▲","-")),2)</f>
        <v>3.53</v>
      </c>
      <c r="C19" s="174">
        <f>ROUND(VALUE(SUBSTITUTE(実質収支比率等に係る経年分析!G$48,"▲","-")),2)</f>
        <v>3.57</v>
      </c>
      <c r="D19" s="174">
        <f>ROUND(VALUE(SUBSTITUTE(実質収支比率等に係る経年分析!H$48,"▲","-")),2)</f>
        <v>2.77</v>
      </c>
      <c r="E19" s="174">
        <f>ROUND(VALUE(SUBSTITUTE(実質収支比率等に係る経年分析!I$48,"▲","-")),2)</f>
        <v>4.12</v>
      </c>
      <c r="F19" s="174">
        <f>ROUND(VALUE(SUBSTITUTE(実質収支比率等に係る経年分析!J$48,"▲","-")),2)</f>
        <v>3.17</v>
      </c>
    </row>
    <row r="20" spans="1:11" x14ac:dyDescent="0.2">
      <c r="A20" s="174" t="s">
        <v>53</v>
      </c>
      <c r="B20" s="174">
        <f>ROUND(VALUE(SUBSTITUTE(実質収支比率等に係る経年分析!F$47,"▲","-")),2)</f>
        <v>24.37</v>
      </c>
      <c r="C20" s="174">
        <f>ROUND(VALUE(SUBSTITUTE(実質収支比率等に係る経年分析!G$47,"▲","-")),2)</f>
        <v>23.29</v>
      </c>
      <c r="D20" s="174">
        <f>ROUND(VALUE(SUBSTITUTE(実質収支比率等に係る経年分析!H$47,"▲","-")),2)</f>
        <v>21.46</v>
      </c>
      <c r="E20" s="174">
        <f>ROUND(VALUE(SUBSTITUTE(実質収支比率等に係る経年分析!I$47,"▲","-")),2)</f>
        <v>22.03</v>
      </c>
      <c r="F20" s="174">
        <f>ROUND(VALUE(SUBSTITUTE(実質収支比率等に係る経年分析!J$47,"▲","-")),2)</f>
        <v>30.89</v>
      </c>
    </row>
    <row r="21" spans="1:11" x14ac:dyDescent="0.2">
      <c r="A21" s="174" t="s">
        <v>54</v>
      </c>
      <c r="B21" s="174">
        <f>IF(ISNUMBER(VALUE(SUBSTITUTE(実質収支比率等に係る経年分析!F$49,"▲","-"))),ROUND(VALUE(SUBSTITUTE(実質収支比率等に係る経年分析!F$49,"▲","-")),2),NA())</f>
        <v>1.1499999999999999</v>
      </c>
      <c r="C21" s="174">
        <f>IF(ISNUMBER(VALUE(SUBSTITUTE(実質収支比率等に係る経年分析!G$49,"▲","-"))),ROUND(VALUE(SUBSTITUTE(実質収支比率等に係る経年分析!G$49,"▲","-")),2),NA())</f>
        <v>0.52</v>
      </c>
      <c r="D21" s="174">
        <f>IF(ISNUMBER(VALUE(SUBSTITUTE(実質収支比率等に係る経年分析!H$49,"▲","-"))),ROUND(VALUE(SUBSTITUTE(実質収支比率等に係る経年分析!H$49,"▲","-")),2),NA())</f>
        <v>-0.18</v>
      </c>
      <c r="E21" s="174">
        <f>IF(ISNUMBER(VALUE(SUBSTITUTE(実質収支比率等に係る経年分析!I$49,"▲","-"))),ROUND(VALUE(SUBSTITUTE(実質収支比率等に係る経年分析!I$49,"▲","-")),2),NA())</f>
        <v>1.33</v>
      </c>
      <c r="F21" s="174">
        <f>IF(ISNUMBER(VALUE(SUBSTITUTE(実質収支比率等に係る経年分析!J$49,"▲","-"))),ROUND(VALUE(SUBSTITUTE(実質収支比率等に係る経年分析!J$49,"▲","-")),2),NA())</f>
        <v>21.85</v>
      </c>
    </row>
    <row r="24" spans="1:11" x14ac:dyDescent="0.2">
      <c r="A24" s="144" t="s">
        <v>55</v>
      </c>
    </row>
    <row r="25" spans="1:11" x14ac:dyDescent="0.2">
      <c r="A25" s="175"/>
      <c r="B25" s="175" t="str">
        <f>連結実質赤字比率に係る赤字・黒字の構成分析!F$33</f>
        <v>R01</v>
      </c>
      <c r="C25" s="175"/>
      <c r="D25" s="175" t="str">
        <f>連結実質赤字比率に係る赤字・黒字の構成分析!G$33</f>
        <v>R02</v>
      </c>
      <c r="E25" s="175"/>
      <c r="F25" s="175" t="str">
        <f>連結実質赤字比率に係る赤字・黒字の構成分析!H$33</f>
        <v>R03</v>
      </c>
      <c r="G25" s="175"/>
      <c r="H25" s="175" t="str">
        <f>連結実質赤字比率に係る赤字・黒字の構成分析!I$33</f>
        <v>R04</v>
      </c>
      <c r="I25" s="175"/>
      <c r="J25" s="175" t="str">
        <f>連結実質赤字比率に係る赤字・黒字の構成分析!J$33</f>
        <v>R05</v>
      </c>
      <c r="K25" s="175"/>
    </row>
    <row r="26" spans="1:11" x14ac:dyDescent="0.2">
      <c r="A26" s="175"/>
      <c r="B26" s="175" t="s">
        <v>56</v>
      </c>
      <c r="C26" s="175" t="s">
        <v>57</v>
      </c>
      <c r="D26" s="175" t="s">
        <v>56</v>
      </c>
      <c r="E26" s="175" t="s">
        <v>57</v>
      </c>
      <c r="F26" s="175" t="s">
        <v>56</v>
      </c>
      <c r="G26" s="175" t="s">
        <v>57</v>
      </c>
      <c r="H26" s="175" t="s">
        <v>56</v>
      </c>
      <c r="I26" s="175" t="s">
        <v>57</v>
      </c>
      <c r="J26" s="175" t="s">
        <v>56</v>
      </c>
      <c r="K26" s="175" t="s">
        <v>57</v>
      </c>
    </row>
    <row r="27" spans="1:11" x14ac:dyDescent="0.2">
      <c r="A27" s="175" t="str">
        <f>IF(連結実質赤字比率に係る赤字・黒字の構成分析!C$43="",NA(),連結実質赤字比率に係る赤字・黒字の構成分析!C$43)</f>
        <v>その他会計（黒字）</v>
      </c>
      <c r="B27" s="175" t="e">
        <f>IF(ROUND(VALUE(SUBSTITUTE(連結実質赤字比率に係る赤字・黒字の構成分析!F$43,"▲", "-")), 2) &lt; 0, ABS(ROUND(VALUE(SUBSTITUTE(連結実質赤字比率に係る赤字・黒字の構成分析!F$43,"▲", "-")), 2)), NA())</f>
        <v>#VALUE!</v>
      </c>
      <c r="C27" s="175" t="e">
        <f>IF(ROUND(VALUE(SUBSTITUTE(連結実質赤字比率に係る赤字・黒字の構成分析!F$43,"▲", "-")), 2) &gt;= 0, ABS(ROUND(VALUE(SUBSTITUTE(連結実質赤字比率に係る赤字・黒字の構成分析!F$43,"▲", "-")), 2)), NA())</f>
        <v>#VALUE!</v>
      </c>
      <c r="D27" s="175" t="e">
        <f>IF(ROUND(VALUE(SUBSTITUTE(連結実質赤字比率に係る赤字・黒字の構成分析!G$43,"▲", "-")), 2) &lt; 0, ABS(ROUND(VALUE(SUBSTITUTE(連結実質赤字比率に係る赤字・黒字の構成分析!G$43,"▲", "-")), 2)), NA())</f>
        <v>#VALUE!</v>
      </c>
      <c r="E27" s="175" t="e">
        <f>IF(ROUND(VALUE(SUBSTITUTE(連結実質赤字比率に係る赤字・黒字の構成分析!G$43,"▲", "-")), 2) &gt;= 0, ABS(ROUND(VALUE(SUBSTITUTE(連結実質赤字比率に係る赤字・黒字の構成分析!G$43,"▲", "-")), 2)), NA())</f>
        <v>#VALUE!</v>
      </c>
      <c r="F27" s="175" t="e">
        <f>IF(ROUND(VALUE(SUBSTITUTE(連結実質赤字比率に係る赤字・黒字の構成分析!H$43,"▲", "-")), 2) &lt; 0, ABS(ROUND(VALUE(SUBSTITUTE(連結実質赤字比率に係る赤字・黒字の構成分析!H$43,"▲", "-")), 2)), NA())</f>
        <v>#VALUE!</v>
      </c>
      <c r="G27" s="175" t="e">
        <f>IF(ROUND(VALUE(SUBSTITUTE(連結実質赤字比率に係る赤字・黒字の構成分析!H$43,"▲", "-")), 2) &gt;= 0, ABS(ROUND(VALUE(SUBSTITUTE(連結実質赤字比率に係る赤字・黒字の構成分析!H$43,"▲", "-")), 2)), NA())</f>
        <v>#VALUE!</v>
      </c>
      <c r="H27" s="175" t="e">
        <f>IF(ROUND(VALUE(SUBSTITUTE(連結実質赤字比率に係る赤字・黒字の構成分析!I$43,"▲", "-")), 2) &lt; 0, ABS(ROUND(VALUE(SUBSTITUTE(連結実質赤字比率に係る赤字・黒字の構成分析!I$43,"▲", "-")), 2)), NA())</f>
        <v>#VALUE!</v>
      </c>
      <c r="I27" s="175" t="e">
        <f>IF(ROUND(VALUE(SUBSTITUTE(連結実質赤字比率に係る赤字・黒字の構成分析!I$43,"▲", "-")), 2) &gt;= 0, ABS(ROUND(VALUE(SUBSTITUTE(連結実質赤字比率に係る赤字・黒字の構成分析!I$43,"▲", "-")), 2)), NA())</f>
        <v>#VALUE!</v>
      </c>
      <c r="J27" s="175" t="e">
        <f>IF(ROUND(VALUE(SUBSTITUTE(連結実質赤字比率に係る赤字・黒字の構成分析!J$43,"▲", "-")), 2) &lt; 0, ABS(ROUND(VALUE(SUBSTITUTE(連結実質赤字比率に係る赤字・黒字の構成分析!J$43,"▲", "-")), 2)), NA())</f>
        <v>#VALUE!</v>
      </c>
      <c r="K27" s="175" t="e">
        <f>IF(ROUND(VALUE(SUBSTITUTE(連結実質赤字比率に係る赤字・黒字の構成分析!J$43,"▲", "-")), 2) &gt;= 0, ABS(ROUND(VALUE(SUBSTITUTE(連結実質赤字比率に係る赤字・黒字の構成分析!J$43,"▲", "-")), 2)), NA())</f>
        <v>#VALUE!</v>
      </c>
    </row>
    <row r="28" spans="1:11" x14ac:dyDescent="0.2">
      <c r="A28" s="175" t="str">
        <f>IF(連結実質赤字比率に係る赤字・黒字の構成分析!C$42="",NA(),連結実質赤字比率に係る赤字・黒字の構成分析!C$42)</f>
        <v>その他会計（赤字）</v>
      </c>
      <c r="B28" s="175" t="e">
        <f>IF(ROUND(VALUE(SUBSTITUTE(連結実質赤字比率に係る赤字・黒字の構成分析!F$42,"▲", "-")), 2) &lt; 0, ABS(ROUND(VALUE(SUBSTITUTE(連結実質赤字比率に係る赤字・黒字の構成分析!F$42,"▲", "-")), 2)), NA())</f>
        <v>#VALUE!</v>
      </c>
      <c r="C28" s="175" t="e">
        <f>IF(ROUND(VALUE(SUBSTITUTE(連結実質赤字比率に係る赤字・黒字の構成分析!F$42,"▲", "-")), 2) &gt;= 0, ABS(ROUND(VALUE(SUBSTITUTE(連結実質赤字比率に係る赤字・黒字の構成分析!F$42,"▲", "-")), 2)), NA())</f>
        <v>#VALUE!</v>
      </c>
      <c r="D28" s="175" t="e">
        <f>IF(ROUND(VALUE(SUBSTITUTE(連結実質赤字比率に係る赤字・黒字の構成分析!G$42,"▲", "-")), 2) &lt; 0, ABS(ROUND(VALUE(SUBSTITUTE(連結実質赤字比率に係る赤字・黒字の構成分析!G$42,"▲", "-")), 2)), NA())</f>
        <v>#VALUE!</v>
      </c>
      <c r="E28" s="175" t="e">
        <f>IF(ROUND(VALUE(SUBSTITUTE(連結実質赤字比率に係る赤字・黒字の構成分析!G$42,"▲", "-")), 2) &gt;= 0, ABS(ROUND(VALUE(SUBSTITUTE(連結実質赤字比率に係る赤字・黒字の構成分析!G$42,"▲", "-")), 2)), NA())</f>
        <v>#VALUE!</v>
      </c>
      <c r="F28" s="175" t="e">
        <f>IF(ROUND(VALUE(SUBSTITUTE(連結実質赤字比率に係る赤字・黒字の構成分析!H$42,"▲", "-")), 2) &lt; 0, ABS(ROUND(VALUE(SUBSTITUTE(連結実質赤字比率に係る赤字・黒字の構成分析!H$42,"▲", "-")), 2)), NA())</f>
        <v>#VALUE!</v>
      </c>
      <c r="G28" s="175" t="e">
        <f>IF(ROUND(VALUE(SUBSTITUTE(連結実質赤字比率に係る赤字・黒字の構成分析!H$42,"▲", "-")), 2) &gt;= 0, ABS(ROUND(VALUE(SUBSTITUTE(連結実質赤字比率に係る赤字・黒字の構成分析!H$42,"▲", "-")), 2)), NA())</f>
        <v>#VALUE!</v>
      </c>
      <c r="H28" s="175" t="e">
        <f>IF(ROUND(VALUE(SUBSTITUTE(連結実質赤字比率に係る赤字・黒字の構成分析!I$42,"▲", "-")), 2) &lt; 0, ABS(ROUND(VALUE(SUBSTITUTE(連結実質赤字比率に係る赤字・黒字の構成分析!I$42,"▲", "-")), 2)), NA())</f>
        <v>#VALUE!</v>
      </c>
      <c r="I28" s="175" t="e">
        <f>IF(ROUND(VALUE(SUBSTITUTE(連結実質赤字比率に係る赤字・黒字の構成分析!I$42,"▲", "-")), 2) &gt;= 0, ABS(ROUND(VALUE(SUBSTITUTE(連結実質赤字比率に係る赤字・黒字の構成分析!I$42,"▲", "-")), 2)), NA())</f>
        <v>#VALUE!</v>
      </c>
      <c r="J28" s="175" t="e">
        <f>IF(ROUND(VALUE(SUBSTITUTE(連結実質赤字比率に係る赤字・黒字の構成分析!J$42,"▲", "-")), 2) &lt; 0, ABS(ROUND(VALUE(SUBSTITUTE(連結実質赤字比率に係る赤字・黒字の構成分析!J$42,"▲", "-")), 2)), NA())</f>
        <v>#VALUE!</v>
      </c>
      <c r="K28" s="175" t="e">
        <f>IF(ROUND(VALUE(SUBSTITUTE(連結実質赤字比率に係る赤字・黒字の構成分析!J$42,"▲", "-")), 2) &gt;= 0, ABS(ROUND(VALUE(SUBSTITUTE(連結実質赤字比率に係る赤字・黒字の構成分析!J$42,"▲", "-")), 2)), NA())</f>
        <v>#VALUE!</v>
      </c>
    </row>
    <row r="29" spans="1:11" x14ac:dyDescent="0.2">
      <c r="A29" s="175" t="e">
        <f>IF(連結実質赤字比率に係る赤字・黒字の構成分析!C$41="",NA(),連結実質赤字比率に係る赤字・黒字の構成分析!C$41)</f>
        <v>#N/A</v>
      </c>
      <c r="B29" s="175" t="e">
        <f>IF(ROUND(VALUE(SUBSTITUTE(連結実質赤字比率に係る赤字・黒字の構成分析!F$41,"▲", "-")), 2) &lt; 0, ABS(ROUND(VALUE(SUBSTITUTE(連結実質赤字比率に係る赤字・黒字の構成分析!F$41,"▲", "-")), 2)), NA())</f>
        <v>#VALUE!</v>
      </c>
      <c r="C29" s="175" t="e">
        <f>IF(ROUND(VALUE(SUBSTITUTE(連結実質赤字比率に係る赤字・黒字の構成分析!F$41,"▲", "-")), 2) &gt;= 0, ABS(ROUND(VALUE(SUBSTITUTE(連結実質赤字比率に係る赤字・黒字の構成分析!F$41,"▲", "-")), 2)), NA())</f>
        <v>#VALUE!</v>
      </c>
      <c r="D29" s="175" t="e">
        <f>IF(ROUND(VALUE(SUBSTITUTE(連結実質赤字比率に係る赤字・黒字の構成分析!G$41,"▲", "-")), 2) &lt; 0, ABS(ROUND(VALUE(SUBSTITUTE(連結実質赤字比率に係る赤字・黒字の構成分析!G$41,"▲", "-")), 2)), NA())</f>
        <v>#VALUE!</v>
      </c>
      <c r="E29" s="175" t="e">
        <f>IF(ROUND(VALUE(SUBSTITUTE(連結実質赤字比率に係る赤字・黒字の構成分析!G$41,"▲", "-")), 2) &gt;= 0, ABS(ROUND(VALUE(SUBSTITUTE(連結実質赤字比率に係る赤字・黒字の構成分析!G$41,"▲", "-")), 2)), NA())</f>
        <v>#VALUE!</v>
      </c>
      <c r="F29" s="175" t="e">
        <f>IF(ROUND(VALUE(SUBSTITUTE(連結実質赤字比率に係る赤字・黒字の構成分析!H$41,"▲", "-")), 2) &lt; 0, ABS(ROUND(VALUE(SUBSTITUTE(連結実質赤字比率に係る赤字・黒字の構成分析!H$41,"▲", "-")), 2)), NA())</f>
        <v>#VALUE!</v>
      </c>
      <c r="G29" s="175" t="e">
        <f>IF(ROUND(VALUE(SUBSTITUTE(連結実質赤字比率に係る赤字・黒字の構成分析!H$41,"▲", "-")), 2) &gt;= 0, ABS(ROUND(VALUE(SUBSTITUTE(連結実質赤字比率に係る赤字・黒字の構成分析!H$41,"▲", "-")), 2)), NA())</f>
        <v>#VALUE!</v>
      </c>
      <c r="H29" s="175" t="e">
        <f>IF(ROUND(VALUE(SUBSTITUTE(連結実質赤字比率に係る赤字・黒字の構成分析!I$41,"▲", "-")), 2) &lt; 0, ABS(ROUND(VALUE(SUBSTITUTE(連結実質赤字比率に係る赤字・黒字の構成分析!I$41,"▲", "-")), 2)), NA())</f>
        <v>#VALUE!</v>
      </c>
      <c r="I29" s="175" t="e">
        <f>IF(ROUND(VALUE(SUBSTITUTE(連結実質赤字比率に係る赤字・黒字の構成分析!I$41,"▲", "-")), 2) &gt;= 0, ABS(ROUND(VALUE(SUBSTITUTE(連結実質赤字比率に係る赤字・黒字の構成分析!I$41,"▲", "-")), 2)), NA())</f>
        <v>#VALUE!</v>
      </c>
      <c r="J29" s="175" t="e">
        <f>IF(ROUND(VALUE(SUBSTITUTE(連結実質赤字比率に係る赤字・黒字の構成分析!J$41,"▲", "-")), 2) &lt; 0, ABS(ROUND(VALUE(SUBSTITUTE(連結実質赤字比率に係る赤字・黒字の構成分析!J$41,"▲", "-")), 2)), NA())</f>
        <v>#VALUE!</v>
      </c>
      <c r="K29" s="175" t="e">
        <f>IF(ROUND(VALUE(SUBSTITUTE(連結実質赤字比率に係る赤字・黒字の構成分析!J$41,"▲", "-")), 2) &gt;= 0, ABS(ROUND(VALUE(SUBSTITUTE(連結実質赤字比率に係る赤字・黒字の構成分析!J$41,"▲", "-")), 2)), NA())</f>
        <v>#VALUE!</v>
      </c>
    </row>
    <row r="30" spans="1:11" x14ac:dyDescent="0.2">
      <c r="A30" s="175" t="e">
        <f>IF(連結実質赤字比率に係る赤字・黒字の構成分析!C$40="",NA(),連結実質赤字比率に係る赤字・黒字の構成分析!C$40)</f>
        <v>#N/A</v>
      </c>
      <c r="B30" s="175" t="e">
        <f>IF(ROUND(VALUE(SUBSTITUTE(連結実質赤字比率に係る赤字・黒字の構成分析!F$40,"▲", "-")), 2) &lt; 0, ABS(ROUND(VALUE(SUBSTITUTE(連結実質赤字比率に係る赤字・黒字の構成分析!F$40,"▲", "-")), 2)), NA())</f>
        <v>#VALUE!</v>
      </c>
      <c r="C30" s="175" t="e">
        <f>IF(ROUND(VALUE(SUBSTITUTE(連結実質赤字比率に係る赤字・黒字の構成分析!F$40,"▲", "-")), 2) &gt;= 0, ABS(ROUND(VALUE(SUBSTITUTE(連結実質赤字比率に係る赤字・黒字の構成分析!F$40,"▲", "-")), 2)), NA())</f>
        <v>#VALUE!</v>
      </c>
      <c r="D30" s="175" t="e">
        <f>IF(ROUND(VALUE(SUBSTITUTE(連結実質赤字比率に係る赤字・黒字の構成分析!G$40,"▲", "-")), 2) &lt; 0, ABS(ROUND(VALUE(SUBSTITUTE(連結実質赤字比率に係る赤字・黒字の構成分析!G$40,"▲", "-")), 2)), NA())</f>
        <v>#VALUE!</v>
      </c>
      <c r="E30" s="175" t="e">
        <f>IF(ROUND(VALUE(SUBSTITUTE(連結実質赤字比率に係る赤字・黒字の構成分析!G$40,"▲", "-")), 2) &gt;= 0, ABS(ROUND(VALUE(SUBSTITUTE(連結実質赤字比率に係る赤字・黒字の構成分析!G$40,"▲", "-")), 2)), NA())</f>
        <v>#VALUE!</v>
      </c>
      <c r="F30" s="175" t="e">
        <f>IF(ROUND(VALUE(SUBSTITUTE(連結実質赤字比率に係る赤字・黒字の構成分析!H$40,"▲", "-")), 2) &lt; 0, ABS(ROUND(VALUE(SUBSTITUTE(連結実質赤字比率に係る赤字・黒字の構成分析!H$40,"▲", "-")), 2)), NA())</f>
        <v>#VALUE!</v>
      </c>
      <c r="G30" s="175" t="e">
        <f>IF(ROUND(VALUE(SUBSTITUTE(連結実質赤字比率に係る赤字・黒字の構成分析!H$40,"▲", "-")), 2) &gt;= 0, ABS(ROUND(VALUE(SUBSTITUTE(連結実質赤字比率に係る赤字・黒字の構成分析!H$40,"▲", "-")), 2)), NA())</f>
        <v>#VALUE!</v>
      </c>
      <c r="H30" s="175" t="e">
        <f>IF(ROUND(VALUE(SUBSTITUTE(連結実質赤字比率に係る赤字・黒字の構成分析!I$40,"▲", "-")), 2) &lt; 0, ABS(ROUND(VALUE(SUBSTITUTE(連結実質赤字比率に係る赤字・黒字の構成分析!I$40,"▲", "-")), 2)), NA())</f>
        <v>#VALUE!</v>
      </c>
      <c r="I30" s="175" t="e">
        <f>IF(ROUND(VALUE(SUBSTITUTE(連結実質赤字比率に係る赤字・黒字の構成分析!I$40,"▲", "-")), 2) &gt;= 0, ABS(ROUND(VALUE(SUBSTITUTE(連結実質赤字比率に係る赤字・黒字の構成分析!I$40,"▲", "-")), 2)), NA())</f>
        <v>#VALUE!</v>
      </c>
      <c r="J30" s="175" t="e">
        <f>IF(ROUND(VALUE(SUBSTITUTE(連結実質赤字比率に係る赤字・黒字の構成分析!J$40,"▲", "-")), 2) &lt; 0, ABS(ROUND(VALUE(SUBSTITUTE(連結実質赤字比率に係る赤字・黒字の構成分析!J$40,"▲", "-")), 2)), NA())</f>
        <v>#VALUE!</v>
      </c>
      <c r="K30" s="175" t="e">
        <f>IF(ROUND(VALUE(SUBSTITUTE(連結実質赤字比率に係る赤字・黒字の構成分析!J$40,"▲", "-")), 2) &gt;= 0, ABS(ROUND(VALUE(SUBSTITUTE(連結実質赤字比率に係る赤字・黒字の構成分析!J$40,"▲", "-")), 2)), NA())</f>
        <v>#VALUE!</v>
      </c>
    </row>
    <row r="31" spans="1:11" x14ac:dyDescent="0.2">
      <c r="A31" s="175" t="e">
        <f>IF(連結実質赤字比率に係る赤字・黒字の構成分析!C$39="",NA(),連結実質赤字比率に係る赤字・黒字の構成分析!C$39)</f>
        <v>#N/A</v>
      </c>
      <c r="B31" s="175" t="e">
        <f>IF(ROUND(VALUE(SUBSTITUTE(連結実質赤字比率に係る赤字・黒字の構成分析!F$39,"▲", "-")), 2) &lt; 0, ABS(ROUND(VALUE(SUBSTITUTE(連結実質赤字比率に係る赤字・黒字の構成分析!F$39,"▲", "-")), 2)), NA())</f>
        <v>#VALUE!</v>
      </c>
      <c r="C31" s="175" t="e">
        <f>IF(ROUND(VALUE(SUBSTITUTE(連結実質赤字比率に係る赤字・黒字の構成分析!F$39,"▲", "-")), 2) &gt;= 0, ABS(ROUND(VALUE(SUBSTITUTE(連結実質赤字比率に係る赤字・黒字の構成分析!F$39,"▲", "-")), 2)), NA())</f>
        <v>#VALUE!</v>
      </c>
      <c r="D31" s="175" t="e">
        <f>IF(ROUND(VALUE(SUBSTITUTE(連結実質赤字比率に係る赤字・黒字の構成分析!G$39,"▲", "-")), 2) &lt; 0, ABS(ROUND(VALUE(SUBSTITUTE(連結実質赤字比率に係る赤字・黒字の構成分析!G$39,"▲", "-")), 2)), NA())</f>
        <v>#VALUE!</v>
      </c>
      <c r="E31" s="175" t="e">
        <f>IF(ROUND(VALUE(SUBSTITUTE(連結実質赤字比率に係る赤字・黒字の構成分析!G$39,"▲", "-")), 2) &gt;= 0, ABS(ROUND(VALUE(SUBSTITUTE(連結実質赤字比率に係る赤字・黒字の構成分析!G$39,"▲", "-")), 2)), NA())</f>
        <v>#VALUE!</v>
      </c>
      <c r="F31" s="175" t="e">
        <f>IF(ROUND(VALUE(SUBSTITUTE(連結実質赤字比率に係る赤字・黒字の構成分析!H$39,"▲", "-")), 2) &lt; 0, ABS(ROUND(VALUE(SUBSTITUTE(連結実質赤字比率に係る赤字・黒字の構成分析!H$39,"▲", "-")), 2)), NA())</f>
        <v>#VALUE!</v>
      </c>
      <c r="G31" s="175" t="e">
        <f>IF(ROUND(VALUE(SUBSTITUTE(連結実質赤字比率に係る赤字・黒字の構成分析!H$39,"▲", "-")), 2) &gt;= 0, ABS(ROUND(VALUE(SUBSTITUTE(連結実質赤字比率に係る赤字・黒字の構成分析!H$39,"▲", "-")), 2)), NA())</f>
        <v>#VALUE!</v>
      </c>
      <c r="H31" s="175" t="e">
        <f>IF(ROUND(VALUE(SUBSTITUTE(連結実質赤字比率に係る赤字・黒字の構成分析!I$39,"▲", "-")), 2) &lt; 0, ABS(ROUND(VALUE(SUBSTITUTE(連結実質赤字比率に係る赤字・黒字の構成分析!I$39,"▲", "-")), 2)), NA())</f>
        <v>#VALUE!</v>
      </c>
      <c r="I31" s="175" t="e">
        <f>IF(ROUND(VALUE(SUBSTITUTE(連結実質赤字比率に係る赤字・黒字の構成分析!I$39,"▲", "-")), 2) &gt;= 0, ABS(ROUND(VALUE(SUBSTITUTE(連結実質赤字比率に係る赤字・黒字の構成分析!I$39,"▲", "-")), 2)), NA())</f>
        <v>#VALUE!</v>
      </c>
      <c r="J31" s="175" t="e">
        <f>IF(ROUND(VALUE(SUBSTITUTE(連結実質赤字比率に係る赤字・黒字の構成分析!J$39,"▲", "-")), 2) &lt; 0, ABS(ROUND(VALUE(SUBSTITUTE(連結実質赤字比率に係る赤字・黒字の構成分析!J$39,"▲", "-")), 2)), NA())</f>
        <v>#VALUE!</v>
      </c>
      <c r="K31" s="175" t="e">
        <f>IF(ROUND(VALUE(SUBSTITUTE(連結実質赤字比率に係る赤字・黒字の構成分析!J$39,"▲", "-")), 2) &gt;= 0, ABS(ROUND(VALUE(SUBSTITUTE(連結実質赤字比率に係る赤字・黒字の構成分析!J$39,"▲", "-")), 2)), NA())</f>
        <v>#VALUE!</v>
      </c>
    </row>
    <row r="32" spans="1:11" x14ac:dyDescent="0.2">
      <c r="A32" s="175" t="e">
        <f>IF(連結実質赤字比率に係る赤字・黒字の構成分析!C$38="",NA(),連結実質赤字比率に係る赤字・黒字の構成分析!C$38)</f>
        <v>#N/A</v>
      </c>
      <c r="B32" s="175" t="e">
        <f>IF(ROUND(VALUE(SUBSTITUTE(連結実質赤字比率に係る赤字・黒字の構成分析!F$38,"▲", "-")), 2) &lt; 0, ABS(ROUND(VALUE(SUBSTITUTE(連結実質赤字比率に係る赤字・黒字の構成分析!F$38,"▲", "-")), 2)), NA())</f>
        <v>#VALUE!</v>
      </c>
      <c r="C32" s="175" t="e">
        <f>IF(ROUND(VALUE(SUBSTITUTE(連結実質赤字比率に係る赤字・黒字の構成分析!F$38,"▲", "-")), 2) &gt;= 0, ABS(ROUND(VALUE(SUBSTITUTE(連結実質赤字比率に係る赤字・黒字の構成分析!F$38,"▲", "-")), 2)), NA())</f>
        <v>#VALUE!</v>
      </c>
      <c r="D32" s="175" t="e">
        <f>IF(ROUND(VALUE(SUBSTITUTE(連結実質赤字比率に係る赤字・黒字の構成分析!G$38,"▲", "-")), 2) &lt; 0, ABS(ROUND(VALUE(SUBSTITUTE(連結実質赤字比率に係る赤字・黒字の構成分析!G$38,"▲", "-")), 2)), NA())</f>
        <v>#VALUE!</v>
      </c>
      <c r="E32" s="175" t="e">
        <f>IF(ROUND(VALUE(SUBSTITUTE(連結実質赤字比率に係る赤字・黒字の構成分析!G$38,"▲", "-")), 2) &gt;= 0, ABS(ROUND(VALUE(SUBSTITUTE(連結実質赤字比率に係る赤字・黒字の構成分析!G$38,"▲", "-")), 2)), NA())</f>
        <v>#VALUE!</v>
      </c>
      <c r="F32" s="175" t="e">
        <f>IF(ROUND(VALUE(SUBSTITUTE(連結実質赤字比率に係る赤字・黒字の構成分析!H$38,"▲", "-")), 2) &lt; 0, ABS(ROUND(VALUE(SUBSTITUTE(連結実質赤字比率に係る赤字・黒字の構成分析!H$38,"▲", "-")), 2)), NA())</f>
        <v>#VALUE!</v>
      </c>
      <c r="G32" s="175" t="e">
        <f>IF(ROUND(VALUE(SUBSTITUTE(連結実質赤字比率に係る赤字・黒字の構成分析!H$38,"▲", "-")), 2) &gt;= 0, ABS(ROUND(VALUE(SUBSTITUTE(連結実質赤字比率に係る赤字・黒字の構成分析!H$38,"▲", "-")), 2)), NA())</f>
        <v>#VALUE!</v>
      </c>
      <c r="H32" s="175" t="e">
        <f>IF(ROUND(VALUE(SUBSTITUTE(連結実質赤字比率に係る赤字・黒字の構成分析!I$38,"▲", "-")), 2) &lt; 0, ABS(ROUND(VALUE(SUBSTITUTE(連結実質赤字比率に係る赤字・黒字の構成分析!I$38,"▲", "-")), 2)), NA())</f>
        <v>#VALUE!</v>
      </c>
      <c r="I32" s="175" t="e">
        <f>IF(ROUND(VALUE(SUBSTITUTE(連結実質赤字比率に係る赤字・黒字の構成分析!I$38,"▲", "-")), 2) &gt;= 0, ABS(ROUND(VALUE(SUBSTITUTE(連結実質赤字比率に係る赤字・黒字の構成分析!I$38,"▲", "-")), 2)), NA())</f>
        <v>#VALUE!</v>
      </c>
      <c r="J32" s="175" t="e">
        <f>IF(ROUND(VALUE(SUBSTITUTE(連結実質赤字比率に係る赤字・黒字の構成分析!J$38,"▲", "-")), 2) &lt; 0, ABS(ROUND(VALUE(SUBSTITUTE(連結実質赤字比率に係る赤字・黒字の構成分析!J$38,"▲", "-")), 2)), NA())</f>
        <v>#VALUE!</v>
      </c>
      <c r="K32" s="175" t="e">
        <f>IF(ROUND(VALUE(SUBSTITUTE(連結実質赤字比率に係る赤字・黒字の構成分析!J$38,"▲", "-")), 2) &gt;= 0, ABS(ROUND(VALUE(SUBSTITUTE(連結実質赤字比率に係る赤字・黒字の構成分析!J$38,"▲", "-")), 2)), NA())</f>
        <v>#VALUE!</v>
      </c>
    </row>
    <row r="33" spans="1:16" x14ac:dyDescent="0.2">
      <c r="A33" s="175" t="str">
        <f>IF(連結実質赤字比率に係る赤字・黒字の構成分析!C$37="",NA(),連結実質赤字比率に係る赤字・黒字の構成分析!C$37)</f>
        <v>後期高齢者医療特別会計</v>
      </c>
      <c r="B33" s="175" t="e">
        <f>IF(ROUND(VALUE(SUBSTITUTE(連結実質赤字比率に係る赤字・黒字の構成分析!F$37,"▲", "-")), 2) &lt; 0, ABS(ROUND(VALUE(SUBSTITUTE(連結実質赤字比率に係る赤字・黒字の構成分析!F$37,"▲", "-")), 2)), NA())</f>
        <v>#N/A</v>
      </c>
      <c r="C33" s="175">
        <f>IF(ROUND(VALUE(SUBSTITUTE(連結実質赤字比率に係る赤字・黒字の構成分析!F$37,"▲", "-")), 2) &gt;= 0, ABS(ROUND(VALUE(SUBSTITUTE(連結実質赤字比率に係る赤字・黒字の構成分析!F$37,"▲", "-")), 2)), NA())</f>
        <v>0.04</v>
      </c>
      <c r="D33" s="175" t="e">
        <f>IF(ROUND(VALUE(SUBSTITUTE(連結実質赤字比率に係る赤字・黒字の構成分析!G$37,"▲", "-")), 2) &lt; 0, ABS(ROUND(VALUE(SUBSTITUTE(連結実質赤字比率に係る赤字・黒字の構成分析!G$37,"▲", "-")), 2)), NA())</f>
        <v>#N/A</v>
      </c>
      <c r="E33" s="175">
        <f>IF(ROUND(VALUE(SUBSTITUTE(連結実質赤字比率に係る赤字・黒字の構成分析!G$37,"▲", "-")), 2) &gt;= 0, ABS(ROUND(VALUE(SUBSTITUTE(連結実質赤字比率に係る赤字・黒字の構成分析!G$37,"▲", "-")), 2)), NA())</f>
        <v>0</v>
      </c>
      <c r="F33" s="175" t="e">
        <f>IF(ROUND(VALUE(SUBSTITUTE(連結実質赤字比率に係る赤字・黒字の構成分析!H$37,"▲", "-")), 2) &lt; 0, ABS(ROUND(VALUE(SUBSTITUTE(連結実質赤字比率に係る赤字・黒字の構成分析!H$37,"▲", "-")), 2)), NA())</f>
        <v>#N/A</v>
      </c>
      <c r="G33" s="175">
        <f>IF(ROUND(VALUE(SUBSTITUTE(連結実質赤字比率に係る赤字・黒字の構成分析!H$37,"▲", "-")), 2) &gt;= 0, ABS(ROUND(VALUE(SUBSTITUTE(連結実質赤字比率に係る赤字・黒字の構成分析!H$37,"▲", "-")), 2)), NA())</f>
        <v>0</v>
      </c>
      <c r="H33" s="175" t="e">
        <f>IF(ROUND(VALUE(SUBSTITUTE(連結実質赤字比率に係る赤字・黒字の構成分析!I$37,"▲", "-")), 2) &lt; 0, ABS(ROUND(VALUE(SUBSTITUTE(連結実質赤字比率に係る赤字・黒字の構成分析!I$37,"▲", "-")), 2)), NA())</f>
        <v>#N/A</v>
      </c>
      <c r="I33" s="175">
        <f>IF(ROUND(VALUE(SUBSTITUTE(連結実質赤字比率に係る赤字・黒字の構成分析!I$37,"▲", "-")), 2) &gt;= 0, ABS(ROUND(VALUE(SUBSTITUTE(連結実質赤字比率に係る赤字・黒字の構成分析!I$37,"▲", "-")), 2)), NA())</f>
        <v>0.04</v>
      </c>
      <c r="J33" s="175" t="e">
        <f>IF(ROUND(VALUE(SUBSTITUTE(連結実質赤字比率に係る赤字・黒字の構成分析!J$37,"▲", "-")), 2) &lt; 0, ABS(ROUND(VALUE(SUBSTITUTE(連結実質赤字比率に係る赤字・黒字の構成分析!J$37,"▲", "-")), 2)), NA())</f>
        <v>#N/A</v>
      </c>
      <c r="K33" s="175">
        <f>IF(ROUND(VALUE(SUBSTITUTE(連結実質赤字比率に係る赤字・黒字の構成分析!J$37,"▲", "-")), 2) &gt;= 0, ABS(ROUND(VALUE(SUBSTITUTE(連結実質赤字比率に係る赤字・黒字の構成分析!J$37,"▲", "-")), 2)), NA())</f>
        <v>0</v>
      </c>
    </row>
    <row r="34" spans="1:16" x14ac:dyDescent="0.2">
      <c r="A34" s="175" t="str">
        <f>IF(連結実質赤字比率に係る赤字・黒字の構成分析!C$36="",NA(),連結実質赤字比率に係る赤字・黒字の構成分析!C$36)</f>
        <v>国民健康保険特別会計</v>
      </c>
      <c r="B34" s="175" t="e">
        <f>IF(ROUND(VALUE(SUBSTITUTE(連結実質赤字比率に係る赤字・黒字の構成分析!F$36,"▲", "-")), 2) &lt; 0, ABS(ROUND(VALUE(SUBSTITUTE(連結実質赤字比率に係る赤字・黒字の構成分析!F$36,"▲", "-")), 2)), NA())</f>
        <v>#N/A</v>
      </c>
      <c r="C34" s="175">
        <f>IF(ROUND(VALUE(SUBSTITUTE(連結実質赤字比率に係る赤字・黒字の構成分析!F$36,"▲", "-")), 2) &gt;= 0, ABS(ROUND(VALUE(SUBSTITUTE(連結実質赤字比率に係る赤字・黒字の構成分析!F$36,"▲", "-")), 2)), NA())</f>
        <v>0.15</v>
      </c>
      <c r="D34" s="175" t="e">
        <f>IF(ROUND(VALUE(SUBSTITUTE(連結実質赤字比率に係る赤字・黒字の構成分析!G$36,"▲", "-")), 2) &lt; 0, ABS(ROUND(VALUE(SUBSTITUTE(連結実質赤字比率に係る赤字・黒字の構成分析!G$36,"▲", "-")), 2)), NA())</f>
        <v>#N/A</v>
      </c>
      <c r="E34" s="175">
        <f>IF(ROUND(VALUE(SUBSTITUTE(連結実質赤字比率に係る赤字・黒字の構成分析!G$36,"▲", "-")), 2) &gt;= 0, ABS(ROUND(VALUE(SUBSTITUTE(連結実質赤字比率に係る赤字・黒字の構成分析!G$36,"▲", "-")), 2)), NA())</f>
        <v>0.02</v>
      </c>
      <c r="F34" s="175" t="e">
        <f>IF(ROUND(VALUE(SUBSTITUTE(連結実質赤字比率に係る赤字・黒字の構成分析!H$36,"▲", "-")), 2) &lt; 0, ABS(ROUND(VALUE(SUBSTITUTE(連結実質赤字比率に係る赤字・黒字の構成分析!H$36,"▲", "-")), 2)), NA())</f>
        <v>#N/A</v>
      </c>
      <c r="G34" s="175">
        <f>IF(ROUND(VALUE(SUBSTITUTE(連結実質赤字比率に係る赤字・黒字の構成分析!H$36,"▲", "-")), 2) &gt;= 0, ABS(ROUND(VALUE(SUBSTITUTE(連結実質赤字比率に係る赤字・黒字の構成分析!H$36,"▲", "-")), 2)), NA())</f>
        <v>7.0000000000000007E-2</v>
      </c>
      <c r="H34" s="175" t="e">
        <f>IF(ROUND(VALUE(SUBSTITUTE(連結実質赤字比率に係る赤字・黒字の構成分析!I$36,"▲", "-")), 2) &lt; 0, ABS(ROUND(VALUE(SUBSTITUTE(連結実質赤字比率に係る赤字・黒字の構成分析!I$36,"▲", "-")), 2)), NA())</f>
        <v>#N/A</v>
      </c>
      <c r="I34" s="175">
        <f>IF(ROUND(VALUE(SUBSTITUTE(連結実質赤字比率に係る赤字・黒字の構成分析!I$36,"▲", "-")), 2) &gt;= 0, ABS(ROUND(VALUE(SUBSTITUTE(連結実質赤字比率に係る赤字・黒字の構成分析!I$36,"▲", "-")), 2)), NA())</f>
        <v>0.04</v>
      </c>
      <c r="J34" s="175" t="e">
        <f>IF(ROUND(VALUE(SUBSTITUTE(連結実質赤字比率に係る赤字・黒字の構成分析!J$36,"▲", "-")), 2) &lt; 0, ABS(ROUND(VALUE(SUBSTITUTE(連結実質赤字比率に係る赤字・黒字の構成分析!J$36,"▲", "-")), 2)), NA())</f>
        <v>#N/A</v>
      </c>
      <c r="K34" s="175">
        <f>IF(ROUND(VALUE(SUBSTITUTE(連結実質赤字比率に係る赤字・黒字の構成分析!J$36,"▲", "-")), 2) &gt;= 0, ABS(ROUND(VALUE(SUBSTITUTE(連結実質赤字比率に係る赤字・黒字の構成分析!J$36,"▲", "-")), 2)), NA())</f>
        <v>0</v>
      </c>
    </row>
    <row r="35" spans="1:16" x14ac:dyDescent="0.2">
      <c r="A35" s="175" t="str">
        <f>IF(連結実質赤字比率に係る赤字・黒字の構成分析!C$35="",NA(),連結実質赤字比率に係る赤字・黒字の構成分析!C$35)</f>
        <v>簡易水道事業特別会計</v>
      </c>
      <c r="B35" s="175" t="e">
        <f>IF(ROUND(VALUE(SUBSTITUTE(連結実質赤字比率に係る赤字・黒字の構成分析!F$35,"▲", "-")), 2) &lt; 0, ABS(ROUND(VALUE(SUBSTITUTE(連結実質赤字比率に係る赤字・黒字の構成分析!F$35,"▲", "-")), 2)), NA())</f>
        <v>#N/A</v>
      </c>
      <c r="C35" s="175">
        <f>IF(ROUND(VALUE(SUBSTITUTE(連結実質赤字比率に係る赤字・黒字の構成分析!F$35,"▲", "-")), 2) &gt;= 0, ABS(ROUND(VALUE(SUBSTITUTE(連結実質赤字比率に係る赤字・黒字の構成分析!F$35,"▲", "-")), 2)), NA())</f>
        <v>0.06</v>
      </c>
      <c r="D35" s="175" t="e">
        <f>IF(ROUND(VALUE(SUBSTITUTE(連結実質赤字比率に係る赤字・黒字の構成分析!G$35,"▲", "-")), 2) &lt; 0, ABS(ROUND(VALUE(SUBSTITUTE(連結実質赤字比率に係る赤字・黒字の構成分析!G$35,"▲", "-")), 2)), NA())</f>
        <v>#N/A</v>
      </c>
      <c r="E35" s="175">
        <f>IF(ROUND(VALUE(SUBSTITUTE(連結実質赤字比率に係る赤字・黒字の構成分析!G$35,"▲", "-")), 2) &gt;= 0, ABS(ROUND(VALUE(SUBSTITUTE(連結実質赤字比率に係る赤字・黒字の構成分析!G$35,"▲", "-")), 2)), NA())</f>
        <v>0.05</v>
      </c>
      <c r="F35" s="175" t="e">
        <f>IF(ROUND(VALUE(SUBSTITUTE(連結実質赤字比率に係る赤字・黒字の構成分析!H$35,"▲", "-")), 2) &lt; 0, ABS(ROUND(VALUE(SUBSTITUTE(連結実質赤字比率に係る赤字・黒字の構成分析!H$35,"▲", "-")), 2)), NA())</f>
        <v>#N/A</v>
      </c>
      <c r="G35" s="175">
        <f>IF(ROUND(VALUE(SUBSTITUTE(連結実質赤字比率に係る赤字・黒字の構成分析!H$35,"▲", "-")), 2) &gt;= 0, ABS(ROUND(VALUE(SUBSTITUTE(連結実質赤字比率に係る赤字・黒字の構成分析!H$35,"▲", "-")), 2)), NA())</f>
        <v>7.0000000000000007E-2</v>
      </c>
      <c r="H35" s="175" t="e">
        <f>IF(ROUND(VALUE(SUBSTITUTE(連結実質赤字比率に係る赤字・黒字の構成分析!I$35,"▲", "-")), 2) &lt; 0, ABS(ROUND(VALUE(SUBSTITUTE(連結実質赤字比率に係る赤字・黒字の構成分析!I$35,"▲", "-")), 2)), NA())</f>
        <v>#N/A</v>
      </c>
      <c r="I35" s="175">
        <f>IF(ROUND(VALUE(SUBSTITUTE(連結実質赤字比率に係る赤字・黒字の構成分析!I$35,"▲", "-")), 2) &gt;= 0, ABS(ROUND(VALUE(SUBSTITUTE(連結実質赤字比率に係る赤字・黒字の構成分析!I$35,"▲", "-")), 2)), NA())</f>
        <v>0.01</v>
      </c>
      <c r="J35" s="175" t="e">
        <f>IF(ROUND(VALUE(SUBSTITUTE(連結実質赤字比率に係る赤字・黒字の構成分析!J$35,"▲", "-")), 2) &lt; 0, ABS(ROUND(VALUE(SUBSTITUTE(連結実質赤字比率に係る赤字・黒字の構成分析!J$35,"▲", "-")), 2)), NA())</f>
        <v>#N/A</v>
      </c>
      <c r="K35" s="175">
        <f>IF(ROUND(VALUE(SUBSTITUTE(連結実質赤字比率に係る赤字・黒字の構成分析!J$35,"▲", "-")), 2) &gt;= 0, ABS(ROUND(VALUE(SUBSTITUTE(連結実質赤字比率に係る赤字・黒字の構成分析!J$35,"▲", "-")), 2)), NA())</f>
        <v>0.24</v>
      </c>
    </row>
    <row r="36" spans="1:16" x14ac:dyDescent="0.2">
      <c r="A36" s="175" t="str">
        <f>IF(連結実質赤字比率に係る赤字・黒字の構成分析!C$34="",NA(),連結実質赤字比率に係る赤字・黒字の構成分析!C$34)</f>
        <v>一般会計</v>
      </c>
      <c r="B36" s="175" t="e">
        <f>IF(ROUND(VALUE(SUBSTITUTE(連結実質赤字比率に係る赤字・黒字の構成分析!F$34,"▲", "-")), 2) &lt; 0, ABS(ROUND(VALUE(SUBSTITUTE(連結実質赤字比率に係る赤字・黒字の構成分析!F$34,"▲", "-")), 2)), NA())</f>
        <v>#N/A</v>
      </c>
      <c r="C36" s="175">
        <f>IF(ROUND(VALUE(SUBSTITUTE(連結実質赤字比率に係る赤字・黒字の構成分析!F$34,"▲", "-")), 2) &gt;= 0, ABS(ROUND(VALUE(SUBSTITUTE(連結実質赤字比率に係る赤字・黒字の構成分析!F$34,"▲", "-")), 2)), NA())</f>
        <v>3.52</v>
      </c>
      <c r="D36" s="175" t="e">
        <f>IF(ROUND(VALUE(SUBSTITUTE(連結実質赤字比率に係る赤字・黒字の構成分析!G$34,"▲", "-")), 2) &lt; 0, ABS(ROUND(VALUE(SUBSTITUTE(連結実質赤字比率に係る赤字・黒字の構成分析!G$34,"▲", "-")), 2)), NA())</f>
        <v>#N/A</v>
      </c>
      <c r="E36" s="175">
        <f>IF(ROUND(VALUE(SUBSTITUTE(連結実質赤字比率に係る赤字・黒字の構成分析!G$34,"▲", "-")), 2) &gt;= 0, ABS(ROUND(VALUE(SUBSTITUTE(連結実質赤字比率に係る赤字・黒字の構成分析!G$34,"▲", "-")), 2)), NA())</f>
        <v>3.57</v>
      </c>
      <c r="F36" s="175" t="e">
        <f>IF(ROUND(VALUE(SUBSTITUTE(連結実質赤字比率に係る赤字・黒字の構成分析!H$34,"▲", "-")), 2) &lt; 0, ABS(ROUND(VALUE(SUBSTITUTE(連結実質赤字比率に係る赤字・黒字の構成分析!H$34,"▲", "-")), 2)), NA())</f>
        <v>#N/A</v>
      </c>
      <c r="G36" s="175">
        <f>IF(ROUND(VALUE(SUBSTITUTE(連結実質赤字比率に係る赤字・黒字の構成分析!H$34,"▲", "-")), 2) &gt;= 0, ABS(ROUND(VALUE(SUBSTITUTE(連結実質赤字比率に係る赤字・黒字の構成分析!H$34,"▲", "-")), 2)), NA())</f>
        <v>2.77</v>
      </c>
      <c r="H36" s="175" t="e">
        <f>IF(ROUND(VALUE(SUBSTITUTE(連結実質赤字比率に係る赤字・黒字の構成分析!I$34,"▲", "-")), 2) &lt; 0, ABS(ROUND(VALUE(SUBSTITUTE(連結実質赤字比率に係る赤字・黒字の構成分析!I$34,"▲", "-")), 2)), NA())</f>
        <v>#N/A</v>
      </c>
      <c r="I36" s="175">
        <f>IF(ROUND(VALUE(SUBSTITUTE(連結実質赤字比率に係る赤字・黒字の構成分析!I$34,"▲", "-")), 2) &gt;= 0, ABS(ROUND(VALUE(SUBSTITUTE(連結実質赤字比率に係る赤字・黒字の構成分析!I$34,"▲", "-")), 2)), NA())</f>
        <v>4.12</v>
      </c>
      <c r="J36" s="175" t="e">
        <f>IF(ROUND(VALUE(SUBSTITUTE(連結実質赤字比率に係る赤字・黒字の構成分析!J$34,"▲", "-")), 2) &lt; 0, ABS(ROUND(VALUE(SUBSTITUTE(連結実質赤字比率に係る赤字・黒字の構成分析!J$34,"▲", "-")), 2)), NA())</f>
        <v>#N/A</v>
      </c>
      <c r="K36" s="175">
        <f>IF(ROUND(VALUE(SUBSTITUTE(連結実質赤字比率に係る赤字・黒字の構成分析!J$34,"▲", "-")), 2) &gt;= 0, ABS(ROUND(VALUE(SUBSTITUTE(連結実質赤字比率に係る赤字・黒字の構成分析!J$34,"▲", "-")), 2)), NA())</f>
        <v>3.17</v>
      </c>
    </row>
    <row r="39" spans="1:16" x14ac:dyDescent="0.2">
      <c r="A39" s="144" t="s">
        <v>58</v>
      </c>
    </row>
    <row r="40" spans="1:16" x14ac:dyDescent="0.2">
      <c r="A40" s="176"/>
      <c r="B40" s="176" t="str">
        <f>'実質公債費比率（分子）の構造'!K$44</f>
        <v>R01</v>
      </c>
      <c r="C40" s="176"/>
      <c r="D40" s="176"/>
      <c r="E40" s="176" t="str">
        <f>'実質公債費比率（分子）の構造'!L$44</f>
        <v>R02</v>
      </c>
      <c r="F40" s="176"/>
      <c r="G40" s="176"/>
      <c r="H40" s="176" t="str">
        <f>'実質公債費比率（分子）の構造'!M$44</f>
        <v>R03</v>
      </c>
      <c r="I40" s="176"/>
      <c r="J40" s="176"/>
      <c r="K40" s="176" t="str">
        <f>'実質公債費比率（分子）の構造'!N$44</f>
        <v>R04</v>
      </c>
      <c r="L40" s="176"/>
      <c r="M40" s="176"/>
      <c r="N40" s="176" t="str">
        <f>'実質公債費比率（分子）の構造'!O$44</f>
        <v>R05</v>
      </c>
      <c r="O40" s="176"/>
      <c r="P40" s="176"/>
    </row>
    <row r="41" spans="1:16" x14ac:dyDescent="0.2">
      <c r="A41" s="176"/>
      <c r="B41" s="176" t="s">
        <v>59</v>
      </c>
      <c r="C41" s="176"/>
      <c r="D41" s="176" t="s">
        <v>60</v>
      </c>
      <c r="E41" s="176" t="s">
        <v>59</v>
      </c>
      <c r="F41" s="176"/>
      <c r="G41" s="176" t="s">
        <v>60</v>
      </c>
      <c r="H41" s="176" t="s">
        <v>59</v>
      </c>
      <c r="I41" s="176"/>
      <c r="J41" s="176" t="s">
        <v>60</v>
      </c>
      <c r="K41" s="176" t="s">
        <v>59</v>
      </c>
      <c r="L41" s="176"/>
      <c r="M41" s="176" t="s">
        <v>60</v>
      </c>
      <c r="N41" s="176" t="s">
        <v>59</v>
      </c>
      <c r="O41" s="176"/>
      <c r="P41" s="176" t="s">
        <v>60</v>
      </c>
    </row>
    <row r="42" spans="1:16" x14ac:dyDescent="0.2">
      <c r="A42" s="176" t="s">
        <v>61</v>
      </c>
      <c r="B42" s="176"/>
      <c r="C42" s="176"/>
      <c r="D42" s="176">
        <f>'実質公債費比率（分子）の構造'!K$52</f>
        <v>323</v>
      </c>
      <c r="E42" s="176"/>
      <c r="F42" s="176"/>
      <c r="G42" s="176">
        <f>'実質公債費比率（分子）の構造'!L$52</f>
        <v>307</v>
      </c>
      <c r="H42" s="176"/>
      <c r="I42" s="176"/>
      <c r="J42" s="176">
        <f>'実質公債費比率（分子）の構造'!M$52</f>
        <v>287</v>
      </c>
      <c r="K42" s="176"/>
      <c r="L42" s="176"/>
      <c r="M42" s="176">
        <f>'実質公債費比率（分子）の構造'!N$52</f>
        <v>278</v>
      </c>
      <c r="N42" s="176"/>
      <c r="O42" s="176"/>
      <c r="P42" s="176">
        <f>'実質公債費比率（分子）の構造'!O$52</f>
        <v>256</v>
      </c>
    </row>
    <row r="43" spans="1:16" x14ac:dyDescent="0.2">
      <c r="A43" s="176" t="s">
        <v>16</v>
      </c>
      <c r="B43" s="176" t="str">
        <f>'実質公債費比率（分子）の構造'!K$51</f>
        <v>-</v>
      </c>
      <c r="C43" s="176"/>
      <c r="D43" s="176"/>
      <c r="E43" s="176" t="str">
        <f>'実質公債費比率（分子）の構造'!L$51</f>
        <v>-</v>
      </c>
      <c r="F43" s="176"/>
      <c r="G43" s="176"/>
      <c r="H43" s="176" t="str">
        <f>'実質公債費比率（分子）の構造'!M$51</f>
        <v>-</v>
      </c>
      <c r="I43" s="176"/>
      <c r="J43" s="176"/>
      <c r="K43" s="176" t="str">
        <f>'実質公債費比率（分子）の構造'!N$51</f>
        <v>-</v>
      </c>
      <c r="L43" s="176"/>
      <c r="M43" s="176"/>
      <c r="N43" s="176" t="str">
        <f>'実質公債費比率（分子）の構造'!O$51</f>
        <v>-</v>
      </c>
      <c r="O43" s="176"/>
      <c r="P43" s="176"/>
    </row>
    <row r="44" spans="1:16" x14ac:dyDescent="0.2">
      <c r="A44" s="176" t="s">
        <v>62</v>
      </c>
      <c r="B44" s="176" t="str">
        <f>'実質公債費比率（分子）の構造'!K$50</f>
        <v>-</v>
      </c>
      <c r="C44" s="176"/>
      <c r="D44" s="176"/>
      <c r="E44" s="176" t="str">
        <f>'実質公債費比率（分子）の構造'!L$50</f>
        <v>-</v>
      </c>
      <c r="F44" s="176"/>
      <c r="G44" s="176"/>
      <c r="H44" s="176" t="str">
        <f>'実質公債費比率（分子）の構造'!M$50</f>
        <v>-</v>
      </c>
      <c r="I44" s="176"/>
      <c r="J44" s="176"/>
      <c r="K44" s="176" t="str">
        <f>'実質公債費比率（分子）の構造'!N$50</f>
        <v>-</v>
      </c>
      <c r="L44" s="176"/>
      <c r="M44" s="176"/>
      <c r="N44" s="176" t="str">
        <f>'実質公債費比率（分子）の構造'!O$50</f>
        <v>-</v>
      </c>
      <c r="O44" s="176"/>
      <c r="P44" s="176"/>
    </row>
    <row r="45" spans="1:16" x14ac:dyDescent="0.2">
      <c r="A45" s="176" t="s">
        <v>63</v>
      </c>
      <c r="B45" s="176">
        <f>'実質公債費比率（分子）の構造'!K$49</f>
        <v>26</v>
      </c>
      <c r="C45" s="176"/>
      <c r="D45" s="176"/>
      <c r="E45" s="176">
        <f>'実質公債費比率（分子）の構造'!L$49</f>
        <v>18</v>
      </c>
      <c r="F45" s="176"/>
      <c r="G45" s="176"/>
      <c r="H45" s="176">
        <f>'実質公債費比率（分子）の構造'!M$49</f>
        <v>4</v>
      </c>
      <c r="I45" s="176"/>
      <c r="J45" s="176"/>
      <c r="K45" s="176">
        <f>'実質公債費比率（分子）の構造'!N$49</f>
        <v>4</v>
      </c>
      <c r="L45" s="176"/>
      <c r="M45" s="176"/>
      <c r="N45" s="176" t="str">
        <f>'実質公債費比率（分子）の構造'!O$49</f>
        <v>-</v>
      </c>
      <c r="O45" s="176"/>
      <c r="P45" s="176"/>
    </row>
    <row r="46" spans="1:16" x14ac:dyDescent="0.2">
      <c r="A46" s="176" t="s">
        <v>64</v>
      </c>
      <c r="B46" s="176">
        <f>'実質公債費比率（分子）の構造'!K$48</f>
        <v>28</v>
      </c>
      <c r="C46" s="176"/>
      <c r="D46" s="176"/>
      <c r="E46" s="176">
        <f>'実質公債費比率（分子）の構造'!L$48</f>
        <v>28</v>
      </c>
      <c r="F46" s="176"/>
      <c r="G46" s="176"/>
      <c r="H46" s="176">
        <f>'実質公債費比率（分子）の構造'!M$48</f>
        <v>28</v>
      </c>
      <c r="I46" s="176"/>
      <c r="J46" s="176"/>
      <c r="K46" s="176">
        <f>'実質公債費比率（分子）の構造'!N$48</f>
        <v>33</v>
      </c>
      <c r="L46" s="176"/>
      <c r="M46" s="176"/>
      <c r="N46" s="176">
        <f>'実質公債費比率（分子）の構造'!O$48</f>
        <v>37</v>
      </c>
      <c r="O46" s="176"/>
      <c r="P46" s="176"/>
    </row>
    <row r="47" spans="1:16" x14ac:dyDescent="0.2">
      <c r="A47" s="176" t="s">
        <v>12</v>
      </c>
      <c r="B47" s="176" t="str">
        <f>'実質公債費比率（分子）の構造'!K$47</f>
        <v>-</v>
      </c>
      <c r="C47" s="176"/>
      <c r="D47" s="176"/>
      <c r="E47" s="176" t="str">
        <f>'実質公債費比率（分子）の構造'!L$47</f>
        <v>-</v>
      </c>
      <c r="F47" s="176"/>
      <c r="G47" s="176"/>
      <c r="H47" s="176" t="str">
        <f>'実質公債費比率（分子）の構造'!M$47</f>
        <v>-</v>
      </c>
      <c r="I47" s="176"/>
      <c r="J47" s="176"/>
      <c r="K47" s="176" t="str">
        <f>'実質公債費比率（分子）の構造'!N$47</f>
        <v>-</v>
      </c>
      <c r="L47" s="176"/>
      <c r="M47" s="176"/>
      <c r="N47" s="176" t="str">
        <f>'実質公債費比率（分子）の構造'!O$47</f>
        <v>-</v>
      </c>
      <c r="O47" s="176"/>
      <c r="P47" s="176"/>
    </row>
    <row r="48" spans="1:16" x14ac:dyDescent="0.2">
      <c r="A48" s="176" t="s">
        <v>65</v>
      </c>
      <c r="B48" s="176" t="str">
        <f>'実質公債費比率（分子）の構造'!K$46</f>
        <v>-</v>
      </c>
      <c r="C48" s="176"/>
      <c r="D48" s="176"/>
      <c r="E48" s="176" t="str">
        <f>'実質公債費比率（分子）の構造'!L$46</f>
        <v>-</v>
      </c>
      <c r="F48" s="176"/>
      <c r="G48" s="176"/>
      <c r="H48" s="176" t="str">
        <f>'実質公債費比率（分子）の構造'!M$46</f>
        <v>-</v>
      </c>
      <c r="I48" s="176"/>
      <c r="J48" s="176"/>
      <c r="K48" s="176" t="str">
        <f>'実質公債費比率（分子）の構造'!N$46</f>
        <v>-</v>
      </c>
      <c r="L48" s="176"/>
      <c r="M48" s="176"/>
      <c r="N48" s="176" t="str">
        <f>'実質公債費比率（分子）の構造'!O$46</f>
        <v>-</v>
      </c>
      <c r="O48" s="176"/>
      <c r="P48" s="176"/>
    </row>
    <row r="49" spans="1:16" x14ac:dyDescent="0.2">
      <c r="A49" s="176" t="s">
        <v>66</v>
      </c>
      <c r="B49" s="176">
        <f>'実質公債費比率（分子）の構造'!K$45</f>
        <v>298</v>
      </c>
      <c r="C49" s="176"/>
      <c r="D49" s="176"/>
      <c r="E49" s="176">
        <f>'実質公債費比率（分子）の構造'!L$45</f>
        <v>302</v>
      </c>
      <c r="F49" s="176"/>
      <c r="G49" s="176"/>
      <c r="H49" s="176">
        <f>'実質公債費比率（分子）の構造'!M$45</f>
        <v>303</v>
      </c>
      <c r="I49" s="176"/>
      <c r="J49" s="176"/>
      <c r="K49" s="176">
        <f>'実質公債費比率（分子）の構造'!N$45</f>
        <v>315</v>
      </c>
      <c r="L49" s="176"/>
      <c r="M49" s="176"/>
      <c r="N49" s="176">
        <f>'実質公債費比率（分子）の構造'!O$45</f>
        <v>294</v>
      </c>
      <c r="O49" s="176"/>
      <c r="P49" s="176"/>
    </row>
    <row r="50" spans="1:16" x14ac:dyDescent="0.2">
      <c r="A50" s="176" t="s">
        <v>67</v>
      </c>
      <c r="B50" s="176" t="e">
        <f>NA()</f>
        <v>#N/A</v>
      </c>
      <c r="C50" s="176">
        <f>IF(ISNUMBER('実質公債費比率（分子）の構造'!K$53),'実質公債費比率（分子）の構造'!K$53,NA())</f>
        <v>29</v>
      </c>
      <c r="D50" s="176" t="e">
        <f>NA()</f>
        <v>#N/A</v>
      </c>
      <c r="E50" s="176" t="e">
        <f>NA()</f>
        <v>#N/A</v>
      </c>
      <c r="F50" s="176">
        <f>IF(ISNUMBER('実質公債費比率（分子）の構造'!L$53),'実質公債費比率（分子）の構造'!L$53,NA())</f>
        <v>41</v>
      </c>
      <c r="G50" s="176" t="e">
        <f>NA()</f>
        <v>#N/A</v>
      </c>
      <c r="H50" s="176" t="e">
        <f>NA()</f>
        <v>#N/A</v>
      </c>
      <c r="I50" s="176">
        <f>IF(ISNUMBER('実質公債費比率（分子）の構造'!M$53),'実質公債費比率（分子）の構造'!M$53,NA())</f>
        <v>48</v>
      </c>
      <c r="J50" s="176" t="e">
        <f>NA()</f>
        <v>#N/A</v>
      </c>
      <c r="K50" s="176" t="e">
        <f>NA()</f>
        <v>#N/A</v>
      </c>
      <c r="L50" s="176">
        <f>IF(ISNUMBER('実質公債費比率（分子）の構造'!N$53),'実質公債費比率（分子）の構造'!N$53,NA())</f>
        <v>74</v>
      </c>
      <c r="M50" s="176" t="e">
        <f>NA()</f>
        <v>#N/A</v>
      </c>
      <c r="N50" s="176" t="e">
        <f>NA()</f>
        <v>#N/A</v>
      </c>
      <c r="O50" s="176">
        <f>IF(ISNUMBER('実質公債費比率（分子）の構造'!O$53),'実質公債費比率（分子）の構造'!O$53,NA())</f>
        <v>75</v>
      </c>
      <c r="P50" s="176" t="e">
        <f>NA()</f>
        <v>#N/A</v>
      </c>
    </row>
    <row r="53" spans="1:16" x14ac:dyDescent="0.2">
      <c r="A53" s="144" t="s">
        <v>68</v>
      </c>
    </row>
    <row r="54" spans="1:16" x14ac:dyDescent="0.2">
      <c r="A54" s="175"/>
      <c r="B54" s="175" t="str">
        <f>'将来負担比率（分子）の構造'!I$40</f>
        <v>R01</v>
      </c>
      <c r="C54" s="175"/>
      <c r="D54" s="175"/>
      <c r="E54" s="175" t="str">
        <f>'将来負担比率（分子）の構造'!J$40</f>
        <v>R02</v>
      </c>
      <c r="F54" s="175"/>
      <c r="G54" s="175"/>
      <c r="H54" s="175" t="str">
        <f>'将来負担比率（分子）の構造'!K$40</f>
        <v>R03</v>
      </c>
      <c r="I54" s="175"/>
      <c r="J54" s="175"/>
      <c r="K54" s="175" t="str">
        <f>'将来負担比率（分子）の構造'!L$40</f>
        <v>R04</v>
      </c>
      <c r="L54" s="175"/>
      <c r="M54" s="175"/>
      <c r="N54" s="175" t="str">
        <f>'将来負担比率（分子）の構造'!M$40</f>
        <v>R05</v>
      </c>
      <c r="O54" s="175"/>
      <c r="P54" s="175"/>
    </row>
    <row r="55" spans="1:16" x14ac:dyDescent="0.2">
      <c r="A55" s="175"/>
      <c r="B55" s="175" t="s">
        <v>69</v>
      </c>
      <c r="C55" s="175"/>
      <c r="D55" s="175" t="s">
        <v>70</v>
      </c>
      <c r="E55" s="175" t="s">
        <v>69</v>
      </c>
      <c r="F55" s="175"/>
      <c r="G55" s="175" t="s">
        <v>70</v>
      </c>
      <c r="H55" s="175" t="s">
        <v>69</v>
      </c>
      <c r="I55" s="175"/>
      <c r="J55" s="175" t="s">
        <v>70</v>
      </c>
      <c r="K55" s="175" t="s">
        <v>69</v>
      </c>
      <c r="L55" s="175"/>
      <c r="M55" s="175" t="s">
        <v>70</v>
      </c>
      <c r="N55" s="175" t="s">
        <v>69</v>
      </c>
      <c r="O55" s="175"/>
      <c r="P55" s="175" t="s">
        <v>70</v>
      </c>
    </row>
    <row r="56" spans="1:16" x14ac:dyDescent="0.2">
      <c r="A56" s="175" t="s">
        <v>43</v>
      </c>
      <c r="B56" s="175"/>
      <c r="C56" s="175"/>
      <c r="D56" s="175">
        <f>'将来負担比率（分子）の構造'!I$52</f>
        <v>2083</v>
      </c>
      <c r="E56" s="175"/>
      <c r="F56" s="175"/>
      <c r="G56" s="175">
        <f>'将来負担比率（分子）の構造'!J$52</f>
        <v>2201</v>
      </c>
      <c r="H56" s="175"/>
      <c r="I56" s="175"/>
      <c r="J56" s="175">
        <f>'将来負担比率（分子）の構造'!K$52</f>
        <v>2981</v>
      </c>
      <c r="K56" s="175"/>
      <c r="L56" s="175"/>
      <c r="M56" s="175">
        <f>'将来負担比率（分子）の構造'!L$52</f>
        <v>3073</v>
      </c>
      <c r="N56" s="175"/>
      <c r="O56" s="175"/>
      <c r="P56" s="175">
        <f>'将来負担比率（分子）の構造'!M$52</f>
        <v>3074</v>
      </c>
    </row>
    <row r="57" spans="1:16" x14ac:dyDescent="0.2">
      <c r="A57" s="175" t="s">
        <v>42</v>
      </c>
      <c r="B57" s="175"/>
      <c r="C57" s="175"/>
      <c r="D57" s="175">
        <f>'将来負担比率（分子）の構造'!I$51</f>
        <v>49</v>
      </c>
      <c r="E57" s="175"/>
      <c r="F57" s="175"/>
      <c r="G57" s="175">
        <f>'将来負担比率（分子）の構造'!J$51</f>
        <v>37</v>
      </c>
      <c r="H57" s="175"/>
      <c r="I57" s="175"/>
      <c r="J57" s="175">
        <f>'将来負担比率（分子）の構造'!K$51</f>
        <v>28</v>
      </c>
      <c r="K57" s="175"/>
      <c r="L57" s="175"/>
      <c r="M57" s="175">
        <f>'将来負担比率（分子）の構造'!L$51</f>
        <v>19</v>
      </c>
      <c r="N57" s="175"/>
      <c r="O57" s="175"/>
      <c r="P57" s="175">
        <f>'将来負担比率（分子）の構造'!M$51</f>
        <v>11</v>
      </c>
    </row>
    <row r="58" spans="1:16" x14ac:dyDescent="0.2">
      <c r="A58" s="175" t="s">
        <v>41</v>
      </c>
      <c r="B58" s="175"/>
      <c r="C58" s="175"/>
      <c r="D58" s="175">
        <f>'将来負担比率（分子）の構造'!I$50</f>
        <v>2599</v>
      </c>
      <c r="E58" s="175"/>
      <c r="F58" s="175"/>
      <c r="G58" s="175">
        <f>'将来負担比率（分子）の構造'!J$50</f>
        <v>2687</v>
      </c>
      <c r="H58" s="175"/>
      <c r="I58" s="175"/>
      <c r="J58" s="175">
        <f>'将来負担比率（分子）の構造'!K$50</f>
        <v>2955</v>
      </c>
      <c r="K58" s="175"/>
      <c r="L58" s="175"/>
      <c r="M58" s="175">
        <f>'将来負担比率（分子）の構造'!L$50</f>
        <v>3108</v>
      </c>
      <c r="N58" s="175"/>
      <c r="O58" s="175"/>
      <c r="P58" s="175">
        <f>'将来負担比率（分子）の構造'!M$50</f>
        <v>2873</v>
      </c>
    </row>
    <row r="59" spans="1:16" x14ac:dyDescent="0.2">
      <c r="A59" s="175" t="s">
        <v>39</v>
      </c>
      <c r="B59" s="175" t="str">
        <f>'将来負担比率（分子）の構造'!I$49</f>
        <v>-</v>
      </c>
      <c r="C59" s="175"/>
      <c r="D59" s="175"/>
      <c r="E59" s="175" t="str">
        <f>'将来負担比率（分子）の構造'!J$49</f>
        <v>-</v>
      </c>
      <c r="F59" s="175"/>
      <c r="G59" s="175"/>
      <c r="H59" s="175" t="str">
        <f>'将来負担比率（分子）の構造'!K$49</f>
        <v>-</v>
      </c>
      <c r="I59" s="175"/>
      <c r="J59" s="175"/>
      <c r="K59" s="175" t="str">
        <f>'将来負担比率（分子）の構造'!L$49</f>
        <v>-</v>
      </c>
      <c r="L59" s="175"/>
      <c r="M59" s="175"/>
      <c r="N59" s="175" t="str">
        <f>'将来負担比率（分子）の構造'!M$49</f>
        <v>-</v>
      </c>
      <c r="O59" s="175"/>
      <c r="P59" s="175"/>
    </row>
    <row r="60" spans="1:16" x14ac:dyDescent="0.2">
      <c r="A60" s="175" t="s">
        <v>38</v>
      </c>
      <c r="B60" s="175" t="str">
        <f>'将来負担比率（分子）の構造'!I$48</f>
        <v>-</v>
      </c>
      <c r="C60" s="175"/>
      <c r="D60" s="175"/>
      <c r="E60" s="175" t="str">
        <f>'将来負担比率（分子）の構造'!J$48</f>
        <v>-</v>
      </c>
      <c r="F60" s="175"/>
      <c r="G60" s="175"/>
      <c r="H60" s="175" t="str">
        <f>'将来負担比率（分子）の構造'!K$48</f>
        <v>-</v>
      </c>
      <c r="I60" s="175"/>
      <c r="J60" s="175"/>
      <c r="K60" s="175" t="str">
        <f>'将来負担比率（分子）の構造'!L$48</f>
        <v>-</v>
      </c>
      <c r="L60" s="175"/>
      <c r="M60" s="175"/>
      <c r="N60" s="175" t="str">
        <f>'将来負担比率（分子）の構造'!M$48</f>
        <v>-</v>
      </c>
      <c r="O60" s="175"/>
      <c r="P60" s="175"/>
    </row>
    <row r="61" spans="1:16" x14ac:dyDescent="0.2">
      <c r="A61" s="175" t="s">
        <v>36</v>
      </c>
      <c r="B61" s="175" t="str">
        <f>'将来負担比率（分子）の構造'!I$46</f>
        <v>-</v>
      </c>
      <c r="C61" s="175"/>
      <c r="D61" s="175"/>
      <c r="E61" s="175" t="str">
        <f>'将来負担比率（分子）の構造'!J$46</f>
        <v>-</v>
      </c>
      <c r="F61" s="175"/>
      <c r="G61" s="175"/>
      <c r="H61" s="175" t="str">
        <f>'将来負担比率（分子）の構造'!K$46</f>
        <v>-</v>
      </c>
      <c r="I61" s="175"/>
      <c r="J61" s="175"/>
      <c r="K61" s="175" t="str">
        <f>'将来負担比率（分子）の構造'!L$46</f>
        <v>-</v>
      </c>
      <c r="L61" s="175"/>
      <c r="M61" s="175"/>
      <c r="N61" s="175" t="str">
        <f>'将来負担比率（分子）の構造'!M$46</f>
        <v>-</v>
      </c>
      <c r="O61" s="175"/>
      <c r="P61" s="175"/>
    </row>
    <row r="62" spans="1:16" x14ac:dyDescent="0.2">
      <c r="A62" s="175" t="s">
        <v>35</v>
      </c>
      <c r="B62" s="175">
        <f>'将来負担比率（分子）の構造'!I$45</f>
        <v>268</v>
      </c>
      <c r="C62" s="175"/>
      <c r="D62" s="175"/>
      <c r="E62" s="175">
        <f>'将来負担比率（分子）の構造'!J$45</f>
        <v>265</v>
      </c>
      <c r="F62" s="175"/>
      <c r="G62" s="175"/>
      <c r="H62" s="175">
        <f>'将来負担比率（分子）の構造'!K$45</f>
        <v>248</v>
      </c>
      <c r="I62" s="175"/>
      <c r="J62" s="175"/>
      <c r="K62" s="175">
        <f>'将来負担比率（分子）の構造'!L$45</f>
        <v>246</v>
      </c>
      <c r="L62" s="175"/>
      <c r="M62" s="175"/>
      <c r="N62" s="175">
        <f>'将来負担比率（分子）の構造'!M$45</f>
        <v>24</v>
      </c>
      <c r="O62" s="175"/>
      <c r="P62" s="175"/>
    </row>
    <row r="63" spans="1:16" x14ac:dyDescent="0.2">
      <c r="A63" s="175" t="s">
        <v>34</v>
      </c>
      <c r="B63" s="175">
        <f>'将来負担比率（分子）の構造'!I$44</f>
        <v>26</v>
      </c>
      <c r="C63" s="175"/>
      <c r="D63" s="175"/>
      <c r="E63" s="175">
        <f>'将来負担比率（分子）の構造'!J$44</f>
        <v>8</v>
      </c>
      <c r="F63" s="175"/>
      <c r="G63" s="175"/>
      <c r="H63" s="175">
        <f>'将来負担比率（分子）の構造'!K$44</f>
        <v>77</v>
      </c>
      <c r="I63" s="175"/>
      <c r="J63" s="175"/>
      <c r="K63" s="175" t="str">
        <f>'将来負担比率（分子）の構造'!L$44</f>
        <v>-</v>
      </c>
      <c r="L63" s="175"/>
      <c r="M63" s="175"/>
      <c r="N63" s="175" t="str">
        <f>'将来負担比率（分子）の構造'!M$44</f>
        <v>-</v>
      </c>
      <c r="O63" s="175"/>
      <c r="P63" s="175"/>
    </row>
    <row r="64" spans="1:16" x14ac:dyDescent="0.2">
      <c r="A64" s="175" t="s">
        <v>33</v>
      </c>
      <c r="B64" s="175">
        <f>'将来負担比率（分子）の構造'!I$43</f>
        <v>458</v>
      </c>
      <c r="C64" s="175"/>
      <c r="D64" s="175"/>
      <c r="E64" s="175">
        <f>'将来負担比率（分子）の構造'!J$43</f>
        <v>431</v>
      </c>
      <c r="F64" s="175"/>
      <c r="G64" s="175"/>
      <c r="H64" s="175">
        <f>'将来負担比率（分子）の構造'!K$43</f>
        <v>416</v>
      </c>
      <c r="I64" s="175"/>
      <c r="J64" s="175"/>
      <c r="K64" s="175">
        <f>'将来負担比率（分子）の構造'!L$43</f>
        <v>425</v>
      </c>
      <c r="L64" s="175"/>
      <c r="M64" s="175"/>
      <c r="N64" s="175">
        <f>'将来負担比率（分子）の構造'!M$43</f>
        <v>408</v>
      </c>
      <c r="O64" s="175"/>
      <c r="P64" s="175"/>
    </row>
    <row r="65" spans="1:16" x14ac:dyDescent="0.2">
      <c r="A65" s="175" t="s">
        <v>32</v>
      </c>
      <c r="B65" s="175" t="str">
        <f>'将来負担比率（分子）の構造'!I$42</f>
        <v>-</v>
      </c>
      <c r="C65" s="175"/>
      <c r="D65" s="175"/>
      <c r="E65" s="175" t="str">
        <f>'将来負担比率（分子）の構造'!J$42</f>
        <v>-</v>
      </c>
      <c r="F65" s="175"/>
      <c r="G65" s="175"/>
      <c r="H65" s="175" t="str">
        <f>'将来負担比率（分子）の構造'!K$42</f>
        <v>-</v>
      </c>
      <c r="I65" s="175"/>
      <c r="J65" s="175"/>
      <c r="K65" s="175" t="str">
        <f>'将来負担比率（分子）の構造'!L$42</f>
        <v>-</v>
      </c>
      <c r="L65" s="175"/>
      <c r="M65" s="175"/>
      <c r="N65" s="175" t="str">
        <f>'将来負担比率（分子）の構造'!M$42</f>
        <v>-</v>
      </c>
      <c r="O65" s="175"/>
      <c r="P65" s="175"/>
    </row>
    <row r="66" spans="1:16" x14ac:dyDescent="0.2">
      <c r="A66" s="175" t="s">
        <v>31</v>
      </c>
      <c r="B66" s="175">
        <f>'将来負担比率（分子）の構造'!I$41</f>
        <v>2328</v>
      </c>
      <c r="C66" s="175"/>
      <c r="D66" s="175"/>
      <c r="E66" s="175">
        <f>'将来負担比率（分子）の構造'!J$41</f>
        <v>2889</v>
      </c>
      <c r="F66" s="175"/>
      <c r="G66" s="175"/>
      <c r="H66" s="175">
        <f>'将来負担比率（分子）の構造'!K$41</f>
        <v>3969</v>
      </c>
      <c r="I66" s="175"/>
      <c r="J66" s="175"/>
      <c r="K66" s="175">
        <f>'将来負担比率（分子）の構造'!L$41</f>
        <v>4059</v>
      </c>
      <c r="L66" s="175"/>
      <c r="M66" s="175"/>
      <c r="N66" s="175">
        <f>'将来負担比率（分子）の構造'!M$41</f>
        <v>3784</v>
      </c>
      <c r="O66" s="175"/>
      <c r="P66" s="175"/>
    </row>
    <row r="67" spans="1:16" x14ac:dyDescent="0.2">
      <c r="A67" s="175" t="s">
        <v>71</v>
      </c>
      <c r="B67" s="175" t="e">
        <f>NA()</f>
        <v>#N/A</v>
      </c>
      <c r="C67" s="175">
        <f>IF(ISNUMBER('将来負担比率（分子）の構造'!I$53), IF('将来負担比率（分子）の構造'!I$53 &lt; 0, 0, '将来負担比率（分子）の構造'!I$53), NA())</f>
        <v>0</v>
      </c>
      <c r="D67" s="175" t="e">
        <f>NA()</f>
        <v>#N/A</v>
      </c>
      <c r="E67" s="175" t="e">
        <f>NA()</f>
        <v>#N/A</v>
      </c>
      <c r="F67" s="175">
        <f>IF(ISNUMBER('将来負担比率（分子）の構造'!J$53), IF('将来負担比率（分子）の構造'!J$53 &lt; 0, 0, '将来負担比率（分子）の構造'!J$53), NA())</f>
        <v>0</v>
      </c>
      <c r="G67" s="175" t="e">
        <f>NA()</f>
        <v>#N/A</v>
      </c>
      <c r="H67" s="175" t="e">
        <f>NA()</f>
        <v>#N/A</v>
      </c>
      <c r="I67" s="175">
        <f>IF(ISNUMBER('将来負担比率（分子）の構造'!K$53), IF('将来負担比率（分子）の構造'!K$53 &lt; 0, 0, '将来負担比率（分子）の構造'!K$53), NA())</f>
        <v>0</v>
      </c>
      <c r="J67" s="175" t="e">
        <f>NA()</f>
        <v>#N/A</v>
      </c>
      <c r="K67" s="175" t="e">
        <f>NA()</f>
        <v>#N/A</v>
      </c>
      <c r="L67" s="175">
        <f>IF(ISNUMBER('将来負担比率（分子）の構造'!L$53), IF('将来負担比率（分子）の構造'!L$53 &lt; 0, 0, '将来負担比率（分子）の構造'!L$53), NA())</f>
        <v>0</v>
      </c>
      <c r="M67" s="175" t="e">
        <f>NA()</f>
        <v>#N/A</v>
      </c>
      <c r="N67" s="175" t="e">
        <f>NA()</f>
        <v>#N/A</v>
      </c>
      <c r="O67" s="175">
        <f>IF(ISNUMBER('将来負担比率（分子）の構造'!M$53), IF('将来負担比率（分子）の構造'!M$53 &lt; 0, 0, '将来負担比率（分子）の構造'!M$53), NA())</f>
        <v>0</v>
      </c>
      <c r="P67" s="175" t="e">
        <f>NA()</f>
        <v>#N/A</v>
      </c>
    </row>
    <row r="70" spans="1:16" x14ac:dyDescent="0.2">
      <c r="A70" s="177" t="s">
        <v>72</v>
      </c>
      <c r="B70" s="177"/>
      <c r="C70" s="177"/>
      <c r="D70" s="177"/>
      <c r="E70" s="177"/>
      <c r="F70" s="177"/>
    </row>
    <row r="71" spans="1:16" x14ac:dyDescent="0.2">
      <c r="A71" s="178"/>
      <c r="B71" s="178" t="str">
        <f>基金残高に係る経年分析!F54</f>
        <v>R03</v>
      </c>
      <c r="C71" s="178" t="str">
        <f>基金残高に係る経年分析!G54</f>
        <v>R04</v>
      </c>
      <c r="D71" s="178" t="str">
        <f>基金残高に係る経年分析!H54</f>
        <v>R05</v>
      </c>
    </row>
    <row r="72" spans="1:16" x14ac:dyDescent="0.2">
      <c r="A72" s="178" t="s">
        <v>73</v>
      </c>
      <c r="B72" s="179">
        <f>基金残高に係る経年分析!F55</f>
        <v>352</v>
      </c>
      <c r="C72" s="179">
        <f>基金残高に係る経年分析!G55</f>
        <v>352</v>
      </c>
      <c r="D72" s="179">
        <f>基金残高に係る経年分析!H55</f>
        <v>481</v>
      </c>
    </row>
    <row r="73" spans="1:16" x14ac:dyDescent="0.2">
      <c r="A73" s="178" t="s">
        <v>74</v>
      </c>
      <c r="B73" s="179">
        <f>基金残高に係る経年分析!F56</f>
        <v>667</v>
      </c>
      <c r="C73" s="179">
        <f>基金残高に係る経年分析!G56</f>
        <v>783</v>
      </c>
      <c r="D73" s="179">
        <f>基金残高に係る経年分析!H56</f>
        <v>966</v>
      </c>
    </row>
    <row r="74" spans="1:16" x14ac:dyDescent="0.2">
      <c r="A74" s="178" t="s">
        <v>75</v>
      </c>
      <c r="B74" s="179">
        <f>基金残高に係る経年分析!F57</f>
        <v>1832</v>
      </c>
      <c r="C74" s="179">
        <f>基金残高に係る経年分析!G57</f>
        <v>1852</v>
      </c>
      <c r="D74" s="179">
        <f>基金残高に係る経年分析!H57</f>
        <v>1192</v>
      </c>
    </row>
  </sheetData>
  <sheetProtection algorithmName="SHA-512" hashValue="K1eLxf7UEWKHmADNN0LYWzROgSr+M8AGOGN71ymSdU5kIRpLUclpiducoCk8+mVtHlgvTXEuP70n3UdIV/+YtA==" saltValue="U/jTWHpPwidfhnZgdPSmN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